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1610" windowHeight="8145" activeTab="7"/>
  </bookViews>
  <sheets>
    <sheet name="Celkem" sheetId="4" r:id="rId1"/>
    <sheet name="1. kolo" sheetId="1" r:id="rId2"/>
    <sheet name="2. kolo " sheetId="2" r:id="rId3"/>
    <sheet name="3.kolo" sheetId="5" r:id="rId4"/>
    <sheet name="4.kolo" sheetId="6" r:id="rId5"/>
    <sheet name="5.kolo" sheetId="7" r:id="rId6"/>
    <sheet name="skokan roku" sheetId="9" r:id="rId7"/>
    <sheet name="3 nejlepší turnaje" sheetId="10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0" l="1"/>
  <c r="H34" i="10"/>
  <c r="I33" i="10"/>
  <c r="H33" i="10"/>
  <c r="I32" i="10"/>
  <c r="H32" i="10"/>
  <c r="I31" i="10"/>
  <c r="H31" i="10"/>
  <c r="I30" i="10"/>
  <c r="H30" i="10"/>
  <c r="I29" i="10"/>
  <c r="H29" i="10"/>
  <c r="I24" i="10"/>
  <c r="H24" i="10"/>
  <c r="I19" i="10"/>
  <c r="H19" i="10"/>
  <c r="I18" i="10"/>
  <c r="H18" i="10"/>
  <c r="I22" i="10"/>
  <c r="H22" i="10"/>
  <c r="I20" i="10"/>
  <c r="H20" i="10"/>
  <c r="I23" i="10"/>
  <c r="H23" i="10"/>
  <c r="I17" i="10"/>
  <c r="H17" i="10"/>
  <c r="I21" i="10"/>
  <c r="H21" i="10"/>
  <c r="I16" i="10"/>
  <c r="H16" i="10"/>
  <c r="I11" i="10"/>
  <c r="H11" i="10"/>
  <c r="I10" i="10"/>
  <c r="H10" i="10"/>
  <c r="I9" i="10"/>
  <c r="H9" i="10"/>
  <c r="I8" i="10"/>
  <c r="H8" i="10"/>
  <c r="I7" i="10"/>
  <c r="H7" i="10"/>
  <c r="J38" i="9" l="1"/>
  <c r="J41" i="9"/>
  <c r="J40" i="9"/>
  <c r="J39" i="9"/>
  <c r="J37" i="9"/>
  <c r="J23" i="9"/>
  <c r="J25" i="9"/>
  <c r="J28" i="9"/>
  <c r="J26" i="9"/>
  <c r="J22" i="9"/>
  <c r="J27" i="9"/>
  <c r="J24" i="9"/>
  <c r="J36" i="9"/>
  <c r="O35" i="7"/>
  <c r="K35" i="7"/>
  <c r="M35" i="7" s="1"/>
  <c r="O25" i="7"/>
  <c r="K25" i="7"/>
  <c r="N25" i="7" s="1"/>
  <c r="O24" i="7"/>
  <c r="K24" i="7"/>
  <c r="N24" i="7" s="1"/>
  <c r="O23" i="7"/>
  <c r="K23" i="7"/>
  <c r="N23" i="7" s="1"/>
  <c r="O22" i="7"/>
  <c r="K22" i="7"/>
  <c r="N22" i="7" s="1"/>
  <c r="O21" i="7"/>
  <c r="K21" i="7"/>
  <c r="N21" i="7" s="1"/>
  <c r="N35" i="7" l="1"/>
  <c r="M23" i="7"/>
  <c r="M24" i="7"/>
  <c r="M25" i="7"/>
  <c r="M21" i="7"/>
  <c r="M22" i="7"/>
  <c r="J10" i="9"/>
  <c r="J14" i="9"/>
  <c r="J13" i="9"/>
  <c r="J11" i="9"/>
  <c r="J12" i="9"/>
  <c r="O29" i="6" l="1"/>
  <c r="K29" i="6"/>
  <c r="N29" i="6" s="1"/>
  <c r="M29" i="6" l="1"/>
  <c r="G37" i="9"/>
  <c r="K37" i="9" s="1"/>
  <c r="G40" i="9"/>
  <c r="K40" i="9" s="1"/>
  <c r="G10" i="9"/>
  <c r="K10" i="9" s="1"/>
  <c r="G14" i="9"/>
  <c r="K14" i="9" s="1"/>
  <c r="G36" i="9" l="1"/>
  <c r="K36" i="9" s="1"/>
  <c r="G38" i="9"/>
  <c r="K38" i="9" s="1"/>
  <c r="G41" i="9"/>
  <c r="K41" i="9" s="1"/>
  <c r="G39" i="9"/>
  <c r="K39" i="9" s="1"/>
  <c r="G23" i="9"/>
  <c r="K23" i="9" s="1"/>
  <c r="G25" i="9"/>
  <c r="K25" i="9" s="1"/>
  <c r="G28" i="9"/>
  <c r="K28" i="9" s="1"/>
  <c r="G26" i="9"/>
  <c r="K26" i="9" s="1"/>
  <c r="G22" i="9"/>
  <c r="K22" i="9" s="1"/>
  <c r="G27" i="9"/>
  <c r="K27" i="9" s="1"/>
  <c r="G24" i="9"/>
  <c r="K24" i="9" s="1"/>
  <c r="G13" i="9"/>
  <c r="K13" i="9" s="1"/>
  <c r="G11" i="9"/>
  <c r="K11" i="9" s="1"/>
  <c r="G12" i="9"/>
  <c r="K12" i="9" s="1"/>
  <c r="J21" i="4" l="1"/>
  <c r="O34" i="7" l="1"/>
  <c r="K34" i="7"/>
  <c r="N34" i="7" s="1"/>
  <c r="O33" i="7"/>
  <c r="K33" i="7"/>
  <c r="N33" i="7" s="1"/>
  <c r="O32" i="7"/>
  <c r="K32" i="7"/>
  <c r="N32" i="7" s="1"/>
  <c r="O14" i="7"/>
  <c r="K14" i="7"/>
  <c r="M14" i="7" s="1"/>
  <c r="N14" i="7" s="1"/>
  <c r="O13" i="7"/>
  <c r="K13" i="7"/>
  <c r="M13" i="7" s="1"/>
  <c r="N13" i="7" s="1"/>
  <c r="O12" i="7"/>
  <c r="K12" i="7"/>
  <c r="M12" i="7" s="1"/>
  <c r="N12" i="7" s="1"/>
  <c r="O11" i="7"/>
  <c r="K11" i="7"/>
  <c r="M11" i="7" s="1"/>
  <c r="N11" i="7" s="1"/>
  <c r="O37" i="6"/>
  <c r="K37" i="6"/>
  <c r="M37" i="6" s="1"/>
  <c r="O39" i="6"/>
  <c r="K39" i="6"/>
  <c r="M39" i="6" s="1"/>
  <c r="O38" i="6"/>
  <c r="K38" i="6"/>
  <c r="M38" i="6" s="1"/>
  <c r="O36" i="6"/>
  <c r="K36" i="6"/>
  <c r="M36" i="6" s="1"/>
  <c r="O35" i="6"/>
  <c r="K35" i="6"/>
  <c r="M35" i="6" s="1"/>
  <c r="O34" i="6"/>
  <c r="K34" i="6"/>
  <c r="M34" i="6" s="1"/>
  <c r="O27" i="6"/>
  <c r="K27" i="6"/>
  <c r="M27" i="6" s="1"/>
  <c r="O25" i="6"/>
  <c r="K25" i="6"/>
  <c r="M25" i="6" s="1"/>
  <c r="O26" i="6"/>
  <c r="K26" i="6"/>
  <c r="M26" i="6" s="1"/>
  <c r="O23" i="6"/>
  <c r="K23" i="6"/>
  <c r="M23" i="6" s="1"/>
  <c r="O24" i="6"/>
  <c r="K24" i="6"/>
  <c r="M24" i="6" s="1"/>
  <c r="O20" i="6"/>
  <c r="K20" i="6"/>
  <c r="M20" i="6" s="1"/>
  <c r="O21" i="6"/>
  <c r="K21" i="6"/>
  <c r="M21" i="6" s="1"/>
  <c r="O22" i="6"/>
  <c r="K22" i="6"/>
  <c r="M22" i="6" s="1"/>
  <c r="O12" i="6"/>
  <c r="K12" i="6"/>
  <c r="M12" i="6" s="1"/>
  <c r="N12" i="6" s="1"/>
  <c r="O14" i="6"/>
  <c r="K14" i="6"/>
  <c r="M14" i="6" s="1"/>
  <c r="N14" i="6" s="1"/>
  <c r="O15" i="6"/>
  <c r="K15" i="6"/>
  <c r="M15" i="6" s="1"/>
  <c r="N15" i="6" s="1"/>
  <c r="O11" i="6"/>
  <c r="K11" i="6"/>
  <c r="M11" i="6" s="1"/>
  <c r="N11" i="6" s="1"/>
  <c r="O13" i="6"/>
  <c r="K13" i="6"/>
  <c r="M13" i="6" s="1"/>
  <c r="N13" i="6" s="1"/>
  <c r="O31" i="5"/>
  <c r="K31" i="5"/>
  <c r="N31" i="5" s="1"/>
  <c r="O35" i="5"/>
  <c r="K35" i="5"/>
  <c r="N35" i="5" s="1"/>
  <c r="O34" i="5"/>
  <c r="K34" i="5"/>
  <c r="N34" i="5" s="1"/>
  <c r="O33" i="5"/>
  <c r="K33" i="5"/>
  <c r="N33" i="5" s="1"/>
  <c r="O32" i="5"/>
  <c r="K32" i="5"/>
  <c r="N32" i="5" s="1"/>
  <c r="O30" i="5"/>
  <c r="K30" i="5"/>
  <c r="N30" i="5" s="1"/>
  <c r="O29" i="5"/>
  <c r="K29" i="5"/>
  <c r="N29" i="5" s="1"/>
  <c r="O24" i="5"/>
  <c r="K24" i="5"/>
  <c r="N24" i="5" s="1"/>
  <c r="O23" i="5"/>
  <c r="K23" i="5"/>
  <c r="N23" i="5" s="1"/>
  <c r="O21" i="5"/>
  <c r="K21" i="5"/>
  <c r="N21" i="5" s="1"/>
  <c r="O22" i="5"/>
  <c r="K22" i="5"/>
  <c r="N22" i="5" s="1"/>
  <c r="O19" i="5"/>
  <c r="K19" i="5"/>
  <c r="N19" i="5" s="1"/>
  <c r="O20" i="5"/>
  <c r="K20" i="5"/>
  <c r="N20" i="5" s="1"/>
  <c r="O13" i="5"/>
  <c r="K13" i="5"/>
  <c r="M13" i="5" s="1"/>
  <c r="N13" i="5" s="1"/>
  <c r="O12" i="5"/>
  <c r="K12" i="5"/>
  <c r="M12" i="5" s="1"/>
  <c r="N12" i="5" s="1"/>
  <c r="O14" i="5"/>
  <c r="K14" i="5"/>
  <c r="M14" i="5" s="1"/>
  <c r="N14" i="5" s="1"/>
  <c r="O11" i="5"/>
  <c r="K11" i="5"/>
  <c r="M11" i="5" s="1"/>
  <c r="N11" i="5" s="1"/>
  <c r="K12" i="4"/>
  <c r="J9" i="4"/>
  <c r="K36" i="4"/>
  <c r="J36" i="4"/>
  <c r="K38" i="4"/>
  <c r="J38" i="4"/>
  <c r="K34" i="4"/>
  <c r="J34" i="4"/>
  <c r="K35" i="4"/>
  <c r="J35" i="4"/>
  <c r="K37" i="4"/>
  <c r="J37" i="4"/>
  <c r="K33" i="4"/>
  <c r="J33" i="4"/>
  <c r="K32" i="4"/>
  <c r="J32" i="4"/>
  <c r="K31" i="4"/>
  <c r="J31" i="4"/>
  <c r="K26" i="4"/>
  <c r="J26" i="4"/>
  <c r="K21" i="4"/>
  <c r="K23" i="4"/>
  <c r="J23" i="4"/>
  <c r="K19" i="4"/>
  <c r="J19" i="4"/>
  <c r="K22" i="4"/>
  <c r="J22" i="4"/>
  <c r="K25" i="4"/>
  <c r="J25" i="4"/>
  <c r="K18" i="4"/>
  <c r="J18" i="4"/>
  <c r="K24" i="4"/>
  <c r="J24" i="4"/>
  <c r="K20" i="4"/>
  <c r="J20" i="4"/>
  <c r="J12" i="4"/>
  <c r="K10" i="4"/>
  <c r="J10" i="4"/>
  <c r="K13" i="4"/>
  <c r="J13" i="4"/>
  <c r="K11" i="4"/>
  <c r="J11" i="4"/>
  <c r="K9" i="4"/>
  <c r="K8" i="4"/>
  <c r="J8" i="4"/>
  <c r="K7" i="4"/>
  <c r="J7" i="4"/>
  <c r="O37" i="2"/>
  <c r="K37" i="2"/>
  <c r="N37" i="2" s="1"/>
  <c r="O41" i="2"/>
  <c r="K41" i="2"/>
  <c r="N41" i="2" s="1"/>
  <c r="O39" i="2"/>
  <c r="K39" i="2"/>
  <c r="N39" i="2" s="1"/>
  <c r="O36" i="2"/>
  <c r="K36" i="2"/>
  <c r="N36" i="2" s="1"/>
  <c r="O40" i="2"/>
  <c r="K40" i="2"/>
  <c r="N40" i="2" s="1"/>
  <c r="O38" i="2"/>
  <c r="K38" i="2"/>
  <c r="N38" i="2" s="1"/>
  <c r="O35" i="2"/>
  <c r="K35" i="2"/>
  <c r="N35" i="2" s="1"/>
  <c r="O34" i="2"/>
  <c r="K34" i="2"/>
  <c r="N34" i="2" s="1"/>
  <c r="O29" i="2"/>
  <c r="K29" i="2"/>
  <c r="N29" i="2" s="1"/>
  <c r="O28" i="2"/>
  <c r="K28" i="2"/>
  <c r="N28" i="2" s="1"/>
  <c r="O27" i="2"/>
  <c r="K27" i="2"/>
  <c r="N27" i="2" s="1"/>
  <c r="O26" i="2"/>
  <c r="K26" i="2"/>
  <c r="N26" i="2" s="1"/>
  <c r="O23" i="2"/>
  <c r="K23" i="2"/>
  <c r="N23" i="2" s="1"/>
  <c r="O25" i="2"/>
  <c r="K25" i="2"/>
  <c r="N25" i="2" s="1"/>
  <c r="O21" i="2"/>
  <c r="K21" i="2"/>
  <c r="N21" i="2" s="1"/>
  <c r="O22" i="2"/>
  <c r="K22" i="2"/>
  <c r="N22" i="2" s="1"/>
  <c r="O24" i="2"/>
  <c r="K24" i="2"/>
  <c r="N24" i="2" s="1"/>
  <c r="O13" i="2"/>
  <c r="K13" i="2"/>
  <c r="M13" i="2" s="1"/>
  <c r="N13" i="2" s="1"/>
  <c r="O16" i="2"/>
  <c r="K16" i="2"/>
  <c r="M16" i="2" s="1"/>
  <c r="N16" i="2" s="1"/>
  <c r="O14" i="2"/>
  <c r="K14" i="2"/>
  <c r="M14" i="2" s="1"/>
  <c r="N14" i="2" s="1"/>
  <c r="O15" i="2"/>
  <c r="K15" i="2"/>
  <c r="M15" i="2" s="1"/>
  <c r="N15" i="2" s="1"/>
  <c r="O11" i="2"/>
  <c r="K11" i="2"/>
  <c r="M11" i="2" s="1"/>
  <c r="N11" i="2" s="1"/>
  <c r="O12" i="2"/>
  <c r="K12" i="2"/>
  <c r="M12" i="2" s="1"/>
  <c r="N12" i="2" s="1"/>
  <c r="N36" i="6" l="1"/>
  <c r="M34" i="7"/>
  <c r="M33" i="7"/>
  <c r="N22" i="6"/>
  <c r="N24" i="6"/>
  <c r="N25" i="6"/>
  <c r="N20" i="6"/>
  <c r="N34" i="6"/>
  <c r="N26" i="6"/>
  <c r="N35" i="6"/>
  <c r="N39" i="6"/>
  <c r="N21" i="6"/>
  <c r="N23" i="6"/>
  <c r="N27" i="6"/>
  <c r="N38" i="6"/>
  <c r="M30" i="5"/>
  <c r="M22" i="5"/>
  <c r="M20" i="5"/>
  <c r="M21" i="5"/>
  <c r="M23" i="5"/>
  <c r="M32" i="5"/>
  <c r="M34" i="5"/>
  <c r="N37" i="6"/>
  <c r="M36" i="2"/>
  <c r="M29" i="5"/>
  <c r="M33" i="5"/>
  <c r="M31" i="5"/>
  <c r="M32" i="7"/>
  <c r="M19" i="5"/>
  <c r="M24" i="5"/>
  <c r="M35" i="5"/>
  <c r="M38" i="2"/>
  <c r="M23" i="2"/>
  <c r="M24" i="2"/>
  <c r="M28" i="2"/>
  <c r="M39" i="2"/>
  <c r="M21" i="2"/>
  <c r="M34" i="2"/>
  <c r="M37" i="2"/>
  <c r="M40" i="2"/>
  <c r="M41" i="2"/>
  <c r="M35" i="2"/>
  <c r="M22" i="2"/>
  <c r="M26" i="2"/>
  <c r="M29" i="2"/>
  <c r="M25" i="2"/>
  <c r="M27" i="2"/>
  <c r="O27" i="1"/>
  <c r="K27" i="1"/>
  <c r="M27" i="1" s="1"/>
  <c r="K29" i="1"/>
  <c r="M29" i="1" s="1"/>
  <c r="O45" i="1"/>
  <c r="K45" i="1"/>
  <c r="N45" i="1" s="1"/>
  <c r="N27" i="1" l="1"/>
  <c r="M45" i="1"/>
  <c r="O40" i="1"/>
  <c r="K40" i="1"/>
  <c r="N40" i="1" s="1"/>
  <c r="O36" i="1"/>
  <c r="K36" i="1"/>
  <c r="N36" i="1" s="1"/>
  <c r="O38" i="1"/>
  <c r="K38" i="1"/>
  <c r="N38" i="1" s="1"/>
  <c r="O41" i="1"/>
  <c r="K41" i="1"/>
  <c r="N41" i="1" s="1"/>
  <c r="O37" i="1"/>
  <c r="K37" i="1"/>
  <c r="N37" i="1" s="1"/>
  <c r="O39" i="1"/>
  <c r="K39" i="1"/>
  <c r="N39" i="1" s="1"/>
  <c r="O35" i="1"/>
  <c r="K35" i="1"/>
  <c r="N35" i="1" s="1"/>
  <c r="O24" i="1"/>
  <c r="K24" i="1"/>
  <c r="N24" i="1" s="1"/>
  <c r="O29" i="1"/>
  <c r="N29" i="1"/>
  <c r="O26" i="1"/>
  <c r="K26" i="1"/>
  <c r="M26" i="1" s="1"/>
  <c r="O30" i="1"/>
  <c r="K30" i="1"/>
  <c r="N30" i="1" s="1"/>
  <c r="O25" i="1"/>
  <c r="K25" i="1"/>
  <c r="N25" i="1" s="1"/>
  <c r="O28" i="1"/>
  <c r="K28" i="1"/>
  <c r="N28" i="1" s="1"/>
  <c r="O22" i="1"/>
  <c r="K22" i="1"/>
  <c r="N22" i="1" s="1"/>
  <c r="O21" i="1"/>
  <c r="K21" i="1"/>
  <c r="N21" i="1" s="1"/>
  <c r="O23" i="1"/>
  <c r="K23" i="1"/>
  <c r="N23" i="1" s="1"/>
  <c r="O15" i="1"/>
  <c r="K15" i="1"/>
  <c r="M15" i="1" s="1"/>
  <c r="N15" i="1" s="1"/>
  <c r="O13" i="1"/>
  <c r="K13" i="1"/>
  <c r="M13" i="1" s="1"/>
  <c r="N13" i="1" s="1"/>
  <c r="O14" i="1"/>
  <c r="K14" i="1"/>
  <c r="M14" i="1" s="1"/>
  <c r="N14" i="1" s="1"/>
  <c r="O16" i="1"/>
  <c r="K16" i="1"/>
  <c r="M16" i="1" s="1"/>
  <c r="N16" i="1" s="1"/>
  <c r="O11" i="1"/>
  <c r="K11" i="1"/>
  <c r="M11" i="1" s="1"/>
  <c r="N11" i="1" s="1"/>
  <c r="O12" i="1"/>
  <c r="K12" i="1"/>
  <c r="M12" i="1" s="1"/>
  <c r="N12" i="1" s="1"/>
  <c r="M23" i="1" l="1"/>
  <c r="M21" i="1"/>
  <c r="M22" i="1"/>
  <c r="M28" i="1"/>
  <c r="M25" i="1"/>
  <c r="M30" i="1"/>
  <c r="N26" i="1"/>
  <c r="M24" i="1"/>
  <c r="M35" i="1"/>
  <c r="M39" i="1"/>
  <c r="M37" i="1"/>
  <c r="M41" i="1"/>
  <c r="M38" i="1"/>
  <c r="M36" i="1"/>
  <c r="M40" i="1"/>
</calcChain>
</file>

<file path=xl/sharedStrings.xml><?xml version="1.0" encoding="utf-8"?>
<sst xmlns="http://schemas.openxmlformats.org/spreadsheetml/2006/main" count="851" uniqueCount="102">
  <si>
    <t>Mistrovství České republiky 2018/2019 - kvalifikační turnaj</t>
  </si>
  <si>
    <t>1. kolo</t>
  </si>
  <si>
    <t>25. listopadu 2018 - Olomouc - Šantovka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</si>
  <si>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</si>
  <si>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</si>
  <si>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</si>
  <si>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</si>
  <si>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</si>
  <si>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</si>
  <si>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</si>
  <si>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</si>
  <si>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</si>
  <si>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</si>
  <si>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</si>
  <si>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</si>
  <si>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</si>
  <si>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</si>
  <si>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</si>
  <si>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</si>
  <si>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Čulík Štefan</t>
  </si>
  <si>
    <t>B-1</t>
  </si>
  <si>
    <t>SK Tyflosport</t>
  </si>
  <si>
    <t>Krch Michal</t>
  </si>
  <si>
    <t>Budil Ivo</t>
  </si>
  <si>
    <t>TJ Zora Praha</t>
  </si>
  <si>
    <t xml:space="preserve">  Primák Radek</t>
  </si>
  <si>
    <t>Kunovjánková Iveta</t>
  </si>
  <si>
    <t>TJ Jiskra Kyjov</t>
  </si>
  <si>
    <t>Hradil Milan</t>
  </si>
  <si>
    <t xml:space="preserve">     Sk Handicap Zlín</t>
  </si>
  <si>
    <t xml:space="preserve">   Vlasáková Kamila</t>
  </si>
  <si>
    <t>SKK Rokycany ZP</t>
  </si>
  <si>
    <t>Kategorie B2</t>
  </si>
  <si>
    <t>Macháček Karel</t>
  </si>
  <si>
    <t>B-2</t>
  </si>
  <si>
    <t>SK Slavia Praha OZP</t>
  </si>
  <si>
    <t>Hasala Jaromír</t>
  </si>
  <si>
    <t>Matouš Roman</t>
  </si>
  <si>
    <t>Reichel Jiří</t>
  </si>
  <si>
    <t>Jurkovič Miroslav</t>
  </si>
  <si>
    <t>Gut Pavel</t>
  </si>
  <si>
    <t>Špačková Františka</t>
  </si>
  <si>
    <t>Marinčič Ladislav</t>
  </si>
  <si>
    <t>BC Bowlingzone Blinds</t>
  </si>
  <si>
    <t>Dluská Jitka</t>
  </si>
  <si>
    <t>Krapka Luboš</t>
  </si>
  <si>
    <t>Kategorie B3</t>
  </si>
  <si>
    <t>Macháčková Věra</t>
  </si>
  <si>
    <t>B-3</t>
  </si>
  <si>
    <t>Novotný Karel</t>
  </si>
  <si>
    <t>Bartoníková Stanislava</t>
  </si>
  <si>
    <t xml:space="preserve">  Webr Václav</t>
  </si>
  <si>
    <t xml:space="preserve">  Chvojka Leoš</t>
  </si>
  <si>
    <t>BSC Praha</t>
  </si>
  <si>
    <t xml:space="preserve">  Holý Milan</t>
  </si>
  <si>
    <t>TJ Sokol Brno IV</t>
  </si>
  <si>
    <t>Julínková Jana</t>
  </si>
  <si>
    <t xml:space="preserve">  Vítová Renata</t>
  </si>
  <si>
    <t>Gruncl Josef</t>
  </si>
  <si>
    <t>Piner Radek</t>
  </si>
  <si>
    <t>Hlavní rozhodčí: Gutová Marie</t>
  </si>
  <si>
    <t>0+</t>
  </si>
  <si>
    <t>bez příslušnosti o oddílu</t>
  </si>
  <si>
    <t>2. kolo</t>
  </si>
  <si>
    <t>27. ledna 2019  - BB Brno, Líšeňská ul.</t>
  </si>
  <si>
    <t>Kvalifikační turnaje sezóny 2018/2019</t>
  </si>
  <si>
    <t>3. kolo</t>
  </si>
  <si>
    <t>4. kolo</t>
  </si>
  <si>
    <t>31. března 2019 - Praha Žižkov</t>
  </si>
  <si>
    <t>5. kolo</t>
  </si>
  <si>
    <t>28. dubna 2019 - Praha, Celnice</t>
  </si>
  <si>
    <t>r</t>
  </si>
  <si>
    <t>23. února 2019  - Bowlingzone Pardubice</t>
  </si>
  <si>
    <t>Soutěž Skokan roku (výsledky dle kategoríí zrak.post.)</t>
  </si>
  <si>
    <t>2017 / 2018</t>
  </si>
  <si>
    <t>Skokan</t>
  </si>
  <si>
    <t>Klub ( TJ )</t>
  </si>
  <si>
    <t>Kat.</t>
  </si>
  <si>
    <t>1. HD</t>
  </si>
  <si>
    <t>2. HD</t>
  </si>
  <si>
    <t>Celkem</t>
  </si>
  <si>
    <t>2.HD</t>
  </si>
  <si>
    <t>SK Handicap Zlín</t>
  </si>
  <si>
    <t>B1</t>
  </si>
  <si>
    <t>Primák Radek</t>
  </si>
  <si>
    <t>BC Bowlinzone Blinds</t>
  </si>
  <si>
    <t xml:space="preserve">Skokan roku </t>
  </si>
  <si>
    <t>B2</t>
  </si>
  <si>
    <t>Chvojka Leoš</t>
  </si>
  <si>
    <t>B3</t>
  </si>
  <si>
    <t>Holý Milan</t>
  </si>
  <si>
    <t xml:space="preserve">             2017/2018</t>
  </si>
  <si>
    <t>2018/2019</t>
  </si>
  <si>
    <t xml:space="preserve">           2018/2019</t>
  </si>
  <si>
    <t xml:space="preserve">        2017/2018</t>
  </si>
  <si>
    <t xml:space="preserve">     2018/2019</t>
  </si>
  <si>
    <t>2018 / 2019</t>
  </si>
  <si>
    <t>Řehořová Stanislava</t>
  </si>
  <si>
    <t>a</t>
  </si>
  <si>
    <t>Mistrovství České republiky 2018/2019 - kvalifikační turnaje</t>
  </si>
  <si>
    <t>Hlavní rozhodčí: Knap Jakub</t>
  </si>
  <si>
    <t>3 nejlepší turnaje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</si>
</sst>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u/>
      <sz val="18"/>
      <name val="Arial CE"/>
      <family val="2"/>
      <charset val="238"/>
    </font>
    <font>
      <sz val="9"/>
      <name val="Arial CE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b/>
      <sz val="16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Swis721 BlkEx L2"/>
      <family val="2"/>
      <charset val="238"/>
    </font>
    <font>
      <b/>
      <sz val="12"/>
      <name val="Arial"/>
      <family val="2"/>
      <charset val="238"/>
    </font>
    <font>
      <b/>
      <sz val="30"/>
      <color rgb="FF000000"/>
      <name val="Stencil-WP EE"/>
      <charset val="238"/>
    </font>
    <font>
      <b/>
      <sz val="14"/>
      <color rgb="FF000000"/>
      <name val="Arial CE"/>
      <charset val="238"/>
    </font>
    <font>
      <b/>
      <sz val="30"/>
      <color rgb="FF000000"/>
      <name val="Arial CE"/>
      <charset val="238"/>
    </font>
    <font>
      <sz val="12"/>
      <name val="Arial CE"/>
      <charset val="238"/>
    </font>
    <font>
      <b/>
      <sz val="16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 inden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 indent="1"/>
    </xf>
    <xf numFmtId="1" fontId="2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inden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10" fillId="6" borderId="9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left" vertical="center" indent="1"/>
    </xf>
    <xf numFmtId="0" fontId="15" fillId="0" borderId="2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4" fillId="0" borderId="5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 indent="1"/>
    </xf>
    <xf numFmtId="0" fontId="6" fillId="0" borderId="0" xfId="0" applyFont="1" applyBorder="1"/>
    <xf numFmtId="0" fontId="7" fillId="0" borderId="0" xfId="0" applyFont="1" applyBorder="1"/>
    <xf numFmtId="0" fontId="14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 indent="1"/>
    </xf>
    <xf numFmtId="0" fontId="17" fillId="0" borderId="2" xfId="0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left" vertical="center" indent="1"/>
    </xf>
    <xf numFmtId="0" fontId="15" fillId="0" borderId="2" xfId="0" applyFont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left" vertical="center" indent="1"/>
    </xf>
    <xf numFmtId="0" fontId="15" fillId="0" borderId="0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7" fillId="0" borderId="0" xfId="0" applyFont="1"/>
    <xf numFmtId="1" fontId="18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" fontId="20" fillId="0" borderId="0" xfId="0" applyNumberFormat="1" applyFont="1" applyFill="1" applyAlignment="1">
      <alignment horizontal="left" vertical="center"/>
    </xf>
    <xf numFmtId="1" fontId="20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8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left" vertical="center" indent="1"/>
    </xf>
    <xf numFmtId="0" fontId="9" fillId="5" borderId="11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0" borderId="20" xfId="0" applyNumberFormat="1" applyFont="1" applyFill="1" applyBorder="1" applyAlignment="1">
      <alignment horizontal="left" vertical="center" indent="1"/>
    </xf>
    <xf numFmtId="1" fontId="2" fillId="0" borderId="20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" fontId="2" fillId="2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1" fontId="16" fillId="4" borderId="2" xfId="0" applyNumberFormat="1" applyFont="1" applyFill="1" applyBorder="1" applyAlignment="1">
      <alignment horizontal="left" vertical="center" indent="1"/>
    </xf>
    <xf numFmtId="0" fontId="15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indent="1"/>
    </xf>
    <xf numFmtId="0" fontId="16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" fontId="11" fillId="4" borderId="4" xfId="0" applyNumberFormat="1" applyFont="1" applyFill="1" applyBorder="1" applyAlignment="1">
      <alignment horizontal="center" vertical="center"/>
    </xf>
    <xf numFmtId="1" fontId="22" fillId="4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topLeftCell="B7" workbookViewId="0">
      <selection activeCell="Q45" sqref="Q45"/>
    </sheetView>
  </sheetViews>
  <sheetFormatPr defaultRowHeight="15"/>
  <cols>
    <col min="3" max="3" width="25.5703125" customWidth="1"/>
    <col min="5" max="5" width="9.140625" customWidth="1"/>
    <col min="12" max="12" width="30.7109375" customWidth="1"/>
  </cols>
  <sheetData>
    <row r="1" spans="2:12" ht="15.75">
      <c r="B1" s="143"/>
      <c r="C1" s="143"/>
      <c r="D1" s="143"/>
      <c r="E1" s="143"/>
      <c r="F1" s="143"/>
      <c r="G1" s="143"/>
      <c r="H1" s="143"/>
      <c r="I1" s="143"/>
      <c r="J1" s="143"/>
      <c r="K1" s="1"/>
      <c r="L1" s="1"/>
    </row>
    <row r="2" spans="2:12" ht="15.75">
      <c r="B2" s="2"/>
      <c r="C2" s="2"/>
      <c r="D2" s="2"/>
      <c r="E2" s="2" t="s">
        <v>65</v>
      </c>
      <c r="F2" s="2"/>
      <c r="G2" s="2"/>
      <c r="H2" s="2"/>
      <c r="I2" s="2"/>
      <c r="J2" s="2"/>
      <c r="K2" s="1"/>
      <c r="L2" s="1"/>
    </row>
    <row r="3" spans="2:12" ht="15.75">
      <c r="B3" s="144"/>
      <c r="C3" s="144"/>
      <c r="D3" s="144"/>
      <c r="E3" s="144"/>
      <c r="F3" s="144"/>
      <c r="G3" s="144"/>
      <c r="H3" s="144"/>
      <c r="I3" s="144"/>
      <c r="J3" s="144"/>
      <c r="K3" s="1"/>
      <c r="L3" s="1"/>
    </row>
    <row r="4" spans="2:12" ht="15.75">
      <c r="B4" s="1"/>
      <c r="C4" s="4" t="s">
        <v>3</v>
      </c>
      <c r="D4" s="1"/>
      <c r="E4" s="1"/>
      <c r="F4" s="1"/>
      <c r="G4" s="1"/>
      <c r="H4" s="1"/>
      <c r="I4" s="1"/>
      <c r="J4" s="1"/>
      <c r="K4" s="1"/>
      <c r="L4" s="1"/>
    </row>
    <row r="5" spans="2:12" ht="15.75">
      <c r="B5" s="1"/>
      <c r="C5" s="4"/>
      <c r="D5" s="1"/>
      <c r="E5" s="1"/>
      <c r="F5" s="1"/>
      <c r="G5" s="1"/>
      <c r="H5" s="1"/>
      <c r="I5" s="1"/>
      <c r="J5" s="1"/>
      <c r="K5" s="1"/>
      <c r="L5" s="1"/>
    </row>
    <row r="6" spans="2:12" ht="15.75">
      <c r="B6" s="5" t="s">
        <v>4</v>
      </c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2" t="s">
        <v>10</v>
      </c>
      <c r="I6" s="32" t="s">
        <v>11</v>
      </c>
      <c r="J6" s="36" t="s">
        <v>13</v>
      </c>
      <c r="K6" s="32" t="s">
        <v>17</v>
      </c>
      <c r="L6" s="32" t="s">
        <v>18</v>
      </c>
    </row>
    <row r="7" spans="2:12" ht="15.75">
      <c r="B7" s="9">
        <v>1</v>
      </c>
      <c r="C7" s="10" t="s">
        <v>22</v>
      </c>
      <c r="D7" s="11" t="s">
        <v>20</v>
      </c>
      <c r="E7" s="11">
        <v>668</v>
      </c>
      <c r="F7" s="11">
        <v>595</v>
      </c>
      <c r="G7" s="14">
        <v>534</v>
      </c>
      <c r="H7" s="11">
        <v>570</v>
      </c>
      <c r="I7" s="11">
        <v>699</v>
      </c>
      <c r="J7" s="11">
        <f t="shared" ref="J7:J13" si="0">SUM(E7:I7)</f>
        <v>3066</v>
      </c>
      <c r="K7" s="11">
        <f t="shared" ref="K7:K13" si="1">MAX(E7:I7)</f>
        <v>699</v>
      </c>
      <c r="L7" s="13" t="s">
        <v>43</v>
      </c>
    </row>
    <row r="8" spans="2:12" ht="15.75">
      <c r="B8" s="9">
        <v>2</v>
      </c>
      <c r="C8" s="10" t="s">
        <v>19</v>
      </c>
      <c r="D8" s="11" t="s">
        <v>20</v>
      </c>
      <c r="E8" s="11">
        <v>578</v>
      </c>
      <c r="F8" s="11">
        <v>651</v>
      </c>
      <c r="G8" s="11">
        <v>0</v>
      </c>
      <c r="H8" s="11">
        <v>625</v>
      </c>
      <c r="I8" s="11">
        <v>607</v>
      </c>
      <c r="J8" s="11">
        <f t="shared" si="0"/>
        <v>2461</v>
      </c>
      <c r="K8" s="11">
        <f t="shared" si="1"/>
        <v>651</v>
      </c>
      <c r="L8" s="13" t="s">
        <v>21</v>
      </c>
    </row>
    <row r="9" spans="2:12" ht="15.75">
      <c r="B9" s="9">
        <v>3</v>
      </c>
      <c r="C9" s="10" t="s">
        <v>28</v>
      </c>
      <c r="D9" s="11" t="s">
        <v>20</v>
      </c>
      <c r="E9" s="17">
        <v>483</v>
      </c>
      <c r="F9" s="17">
        <v>483</v>
      </c>
      <c r="G9" s="17">
        <v>440</v>
      </c>
      <c r="H9" s="17">
        <v>458</v>
      </c>
      <c r="I9" s="17">
        <v>433</v>
      </c>
      <c r="J9" s="11">
        <f t="shared" si="0"/>
        <v>2297</v>
      </c>
      <c r="K9" s="11">
        <f t="shared" si="1"/>
        <v>483</v>
      </c>
      <c r="L9" s="17" t="s">
        <v>29</v>
      </c>
    </row>
    <row r="10" spans="2:12" ht="15.75">
      <c r="B10" s="31">
        <v>4</v>
      </c>
      <c r="C10" s="15" t="s">
        <v>25</v>
      </c>
      <c r="D10" s="11" t="s">
        <v>20</v>
      </c>
      <c r="E10" s="13">
        <v>164</v>
      </c>
      <c r="F10" s="13">
        <v>442</v>
      </c>
      <c r="G10" s="13">
        <v>444</v>
      </c>
      <c r="H10" s="13">
        <v>479</v>
      </c>
      <c r="I10" s="13">
        <v>282</v>
      </c>
      <c r="J10" s="11">
        <f t="shared" si="0"/>
        <v>1811</v>
      </c>
      <c r="K10" s="11">
        <f t="shared" si="1"/>
        <v>479</v>
      </c>
      <c r="L10" s="13" t="s">
        <v>24</v>
      </c>
    </row>
    <row r="11" spans="2:12" ht="15.75">
      <c r="B11" s="9">
        <v>5</v>
      </c>
      <c r="C11" s="10" t="s">
        <v>26</v>
      </c>
      <c r="D11" s="11" t="s">
        <v>20</v>
      </c>
      <c r="E11" s="11">
        <v>320</v>
      </c>
      <c r="F11" s="11">
        <v>508</v>
      </c>
      <c r="G11" s="11">
        <v>502</v>
      </c>
      <c r="H11" s="11">
        <v>0</v>
      </c>
      <c r="I11" s="11">
        <v>0</v>
      </c>
      <c r="J11" s="11">
        <f t="shared" si="0"/>
        <v>1330</v>
      </c>
      <c r="K11" s="11">
        <f t="shared" si="1"/>
        <v>508</v>
      </c>
      <c r="L11" s="16" t="s">
        <v>27</v>
      </c>
    </row>
    <row r="12" spans="2:12" ht="15.75">
      <c r="B12" s="9">
        <v>6</v>
      </c>
      <c r="C12" s="10" t="s">
        <v>23</v>
      </c>
      <c r="D12" s="11" t="s">
        <v>20</v>
      </c>
      <c r="E12" s="11">
        <v>0</v>
      </c>
      <c r="F12" s="11">
        <v>568</v>
      </c>
      <c r="G12" s="11">
        <v>0</v>
      </c>
      <c r="H12" s="11">
        <v>593</v>
      </c>
      <c r="I12" s="11">
        <v>0</v>
      </c>
      <c r="J12" s="11">
        <f t="shared" si="0"/>
        <v>1161</v>
      </c>
      <c r="K12" s="11">
        <f t="shared" si="1"/>
        <v>593</v>
      </c>
      <c r="L12" s="13" t="s">
        <v>24</v>
      </c>
    </row>
    <row r="13" spans="2:12" ht="15.75">
      <c r="B13" s="29">
        <v>7</v>
      </c>
      <c r="C13" s="35" t="s">
        <v>30</v>
      </c>
      <c r="D13" s="18" t="s">
        <v>20</v>
      </c>
      <c r="E13" s="30">
        <v>279</v>
      </c>
      <c r="F13" s="30">
        <v>0</v>
      </c>
      <c r="G13" s="30">
        <v>0</v>
      </c>
      <c r="H13" s="30">
        <v>0</v>
      </c>
      <c r="I13" s="30">
        <v>0</v>
      </c>
      <c r="J13" s="30">
        <f t="shared" si="0"/>
        <v>279</v>
      </c>
      <c r="K13" s="11">
        <f t="shared" si="1"/>
        <v>279</v>
      </c>
      <c r="L13" s="30" t="s">
        <v>31</v>
      </c>
    </row>
    <row r="14" spans="2:12" ht="15.75">
      <c r="B14" s="19"/>
      <c r="C14" s="20"/>
      <c r="D14" s="21"/>
      <c r="E14" s="19"/>
      <c r="F14" s="19"/>
      <c r="G14" s="19"/>
      <c r="H14" s="19"/>
      <c r="I14" s="19"/>
      <c r="J14" s="19"/>
      <c r="K14" s="19"/>
      <c r="L14" s="19"/>
    </row>
    <row r="15" spans="2:12" ht="15.75">
      <c r="B15" s="32"/>
      <c r="C15" s="4" t="s">
        <v>32</v>
      </c>
      <c r="D15" s="5"/>
      <c r="E15" s="5"/>
      <c r="F15" s="5"/>
      <c r="G15" s="5"/>
      <c r="H15" s="5"/>
      <c r="I15" s="5"/>
      <c r="J15" s="5"/>
      <c r="K15" s="32"/>
      <c r="L15" s="32"/>
    </row>
    <row r="16" spans="2:12" ht="15.75">
      <c r="B16" s="32"/>
      <c r="C16" s="4"/>
      <c r="D16" s="5"/>
      <c r="E16" s="5"/>
      <c r="F16" s="5"/>
      <c r="G16" s="5"/>
      <c r="H16" s="5"/>
      <c r="I16" s="5"/>
      <c r="J16" s="5"/>
      <c r="K16" s="32"/>
      <c r="L16" s="32"/>
    </row>
    <row r="17" spans="2:12" ht="15.75">
      <c r="B17" s="5" t="s">
        <v>4</v>
      </c>
      <c r="C17" s="32" t="s">
        <v>5</v>
      </c>
      <c r="D17" s="32" t="s">
        <v>6</v>
      </c>
      <c r="E17" s="32" t="s">
        <v>7</v>
      </c>
      <c r="F17" s="32" t="s">
        <v>8</v>
      </c>
      <c r="G17" s="32" t="s">
        <v>9</v>
      </c>
      <c r="H17" s="32" t="s">
        <v>10</v>
      </c>
      <c r="I17" s="32" t="s">
        <v>11</v>
      </c>
      <c r="J17" s="36" t="s">
        <v>13</v>
      </c>
      <c r="K17" s="32" t="s">
        <v>17</v>
      </c>
      <c r="L17" s="5"/>
    </row>
    <row r="18" spans="2:12" ht="15.75">
      <c r="B18" s="23">
        <v>1</v>
      </c>
      <c r="C18" s="10" t="s">
        <v>33</v>
      </c>
      <c r="D18" s="11" t="s">
        <v>34</v>
      </c>
      <c r="E18" s="11">
        <v>943</v>
      </c>
      <c r="F18" s="11">
        <v>1119</v>
      </c>
      <c r="G18" s="11">
        <v>970</v>
      </c>
      <c r="H18" s="11">
        <v>1024</v>
      </c>
      <c r="I18" s="11">
        <v>924</v>
      </c>
      <c r="J18" s="11">
        <f t="shared" ref="J18:J26" si="2">SUM(E18:I18)</f>
        <v>4980</v>
      </c>
      <c r="K18" s="11">
        <f t="shared" ref="K18:K26" si="3">MAX(E18:I18)</f>
        <v>1119</v>
      </c>
      <c r="L18" s="13" t="s">
        <v>35</v>
      </c>
    </row>
    <row r="19" spans="2:12" ht="15.75">
      <c r="B19" s="23">
        <v>2</v>
      </c>
      <c r="C19" s="10" t="s">
        <v>42</v>
      </c>
      <c r="D19" s="11" t="s">
        <v>34</v>
      </c>
      <c r="E19" s="11">
        <v>767</v>
      </c>
      <c r="F19" s="11">
        <v>752</v>
      </c>
      <c r="G19" s="11">
        <v>740</v>
      </c>
      <c r="H19" s="11">
        <v>879</v>
      </c>
      <c r="I19" s="11">
        <v>794</v>
      </c>
      <c r="J19" s="11">
        <f t="shared" si="2"/>
        <v>3932</v>
      </c>
      <c r="K19" s="11">
        <f t="shared" si="3"/>
        <v>879</v>
      </c>
      <c r="L19" s="13" t="s">
        <v>43</v>
      </c>
    </row>
    <row r="20" spans="2:12" ht="15.75">
      <c r="B20" s="23">
        <v>3</v>
      </c>
      <c r="C20" s="10" t="s">
        <v>36</v>
      </c>
      <c r="D20" s="11" t="s">
        <v>34</v>
      </c>
      <c r="E20" s="11">
        <v>1031</v>
      </c>
      <c r="F20" s="11">
        <v>937</v>
      </c>
      <c r="G20" s="11">
        <v>961</v>
      </c>
      <c r="H20" s="11">
        <v>971</v>
      </c>
      <c r="I20" s="11">
        <v>0</v>
      </c>
      <c r="J20" s="11">
        <f t="shared" si="2"/>
        <v>3900</v>
      </c>
      <c r="K20" s="11">
        <f t="shared" si="3"/>
        <v>1031</v>
      </c>
      <c r="L20" s="16" t="s">
        <v>27</v>
      </c>
    </row>
    <row r="21" spans="2:12" ht="15.75">
      <c r="B21" s="23">
        <v>4</v>
      </c>
      <c r="C21" s="10" t="s">
        <v>44</v>
      </c>
      <c r="D21" s="11" t="s">
        <v>34</v>
      </c>
      <c r="E21" s="11">
        <v>712</v>
      </c>
      <c r="F21" s="11">
        <v>728</v>
      </c>
      <c r="G21" s="11">
        <v>684</v>
      </c>
      <c r="H21" s="11">
        <v>736</v>
      </c>
      <c r="I21" s="11">
        <v>669</v>
      </c>
      <c r="J21" s="11">
        <f t="shared" si="2"/>
        <v>3529</v>
      </c>
      <c r="K21" s="11">
        <f t="shared" si="3"/>
        <v>736</v>
      </c>
      <c r="L21" s="13" t="s">
        <v>43</v>
      </c>
    </row>
    <row r="22" spans="2:12" ht="15.75">
      <c r="B22" s="23">
        <v>5</v>
      </c>
      <c r="C22" s="10" t="s">
        <v>39</v>
      </c>
      <c r="D22" s="11" t="s">
        <v>34</v>
      </c>
      <c r="E22" s="11">
        <v>780</v>
      </c>
      <c r="F22" s="11">
        <v>951</v>
      </c>
      <c r="G22" s="11">
        <v>731</v>
      </c>
      <c r="H22" s="11">
        <v>801</v>
      </c>
      <c r="I22" s="11">
        <v>0</v>
      </c>
      <c r="J22" s="11">
        <f t="shared" si="2"/>
        <v>3263</v>
      </c>
      <c r="K22" s="11">
        <f t="shared" si="3"/>
        <v>951</v>
      </c>
      <c r="L22" s="16" t="s">
        <v>27</v>
      </c>
    </row>
    <row r="23" spans="2:12" ht="15.75">
      <c r="B23" s="23">
        <v>6</v>
      </c>
      <c r="C23" s="10" t="s">
        <v>38</v>
      </c>
      <c r="D23" s="11" t="s">
        <v>34</v>
      </c>
      <c r="E23" s="11">
        <v>729</v>
      </c>
      <c r="F23" s="11">
        <v>741</v>
      </c>
      <c r="G23" s="11">
        <v>0</v>
      </c>
      <c r="H23" s="11">
        <v>736</v>
      </c>
      <c r="I23" s="11">
        <v>732</v>
      </c>
      <c r="J23" s="11">
        <f t="shared" si="2"/>
        <v>2938</v>
      </c>
      <c r="K23" s="11">
        <f t="shared" si="3"/>
        <v>741</v>
      </c>
      <c r="L23" s="16" t="s">
        <v>35</v>
      </c>
    </row>
    <row r="24" spans="2:12" ht="15.75">
      <c r="B24" s="23">
        <v>7</v>
      </c>
      <c r="C24" s="10" t="s">
        <v>37</v>
      </c>
      <c r="D24" s="11" t="s">
        <v>34</v>
      </c>
      <c r="E24" s="11">
        <v>954</v>
      </c>
      <c r="F24" s="11">
        <v>1004</v>
      </c>
      <c r="G24" s="11">
        <v>0</v>
      </c>
      <c r="H24" s="11">
        <v>972</v>
      </c>
      <c r="I24" s="11">
        <v>0</v>
      </c>
      <c r="J24" s="11">
        <f t="shared" si="2"/>
        <v>2930</v>
      </c>
      <c r="K24" s="11">
        <f t="shared" si="3"/>
        <v>1004</v>
      </c>
      <c r="L24" s="13" t="s">
        <v>21</v>
      </c>
    </row>
    <row r="25" spans="2:12" ht="15.75">
      <c r="B25" s="23">
        <v>8</v>
      </c>
      <c r="C25" s="10" t="s">
        <v>45</v>
      </c>
      <c r="D25" s="11" t="s">
        <v>34</v>
      </c>
      <c r="E25" s="11">
        <v>845</v>
      </c>
      <c r="F25" s="11">
        <v>792</v>
      </c>
      <c r="G25" s="11">
        <v>0</v>
      </c>
      <c r="H25" s="11">
        <v>0</v>
      </c>
      <c r="I25" s="11">
        <v>910</v>
      </c>
      <c r="J25" s="11">
        <f t="shared" si="2"/>
        <v>2547</v>
      </c>
      <c r="K25" s="11">
        <f t="shared" si="3"/>
        <v>910</v>
      </c>
      <c r="L25" s="13" t="s">
        <v>21</v>
      </c>
    </row>
    <row r="26" spans="2:12" ht="15.75">
      <c r="B26" s="123">
        <v>9</v>
      </c>
      <c r="C26" s="124" t="s">
        <v>40</v>
      </c>
      <c r="D26" s="125" t="s">
        <v>34</v>
      </c>
      <c r="E26" s="125">
        <v>582</v>
      </c>
      <c r="F26" s="125">
        <v>606</v>
      </c>
      <c r="G26" s="125">
        <v>590</v>
      </c>
      <c r="H26" s="125">
        <v>579</v>
      </c>
      <c r="I26" s="125">
        <v>0</v>
      </c>
      <c r="J26" s="125">
        <f t="shared" si="2"/>
        <v>2357</v>
      </c>
      <c r="K26" s="125">
        <f t="shared" si="3"/>
        <v>606</v>
      </c>
      <c r="L26" s="13" t="s">
        <v>27</v>
      </c>
    </row>
    <row r="27" spans="2:12" ht="15.75">
      <c r="B27" s="119"/>
      <c r="C27" s="33"/>
      <c r="D27" s="21"/>
      <c r="E27" s="21"/>
      <c r="F27" s="21"/>
      <c r="G27" s="21"/>
      <c r="H27" s="21"/>
      <c r="I27" s="21"/>
      <c r="J27" s="21"/>
      <c r="K27" s="21"/>
      <c r="L27" s="122"/>
    </row>
    <row r="28" spans="2:12" ht="15.75">
      <c r="B28" s="5"/>
      <c r="C28" s="4" t="s">
        <v>46</v>
      </c>
      <c r="D28" s="5"/>
      <c r="E28" s="5"/>
      <c r="F28" s="5"/>
      <c r="G28" s="5"/>
      <c r="H28" s="5"/>
      <c r="I28" s="5"/>
      <c r="J28" s="5"/>
      <c r="K28" s="32"/>
      <c r="L28" s="32"/>
    </row>
    <row r="29" spans="2:12" ht="15.75">
      <c r="B29" s="5"/>
      <c r="C29" s="4"/>
      <c r="D29" s="5"/>
      <c r="E29" s="5"/>
      <c r="F29" s="5"/>
      <c r="G29" s="5"/>
      <c r="H29" s="5"/>
      <c r="I29" s="5"/>
      <c r="J29" s="5"/>
      <c r="K29" s="32"/>
      <c r="L29" s="32"/>
    </row>
    <row r="30" spans="2:12" ht="15.75">
      <c r="B30" s="5" t="s">
        <v>4</v>
      </c>
      <c r="C30" s="32" t="s">
        <v>5</v>
      </c>
      <c r="D30" s="32" t="s">
        <v>6</v>
      </c>
      <c r="E30" s="32" t="s">
        <v>7</v>
      </c>
      <c r="F30" s="32" t="s">
        <v>8</v>
      </c>
      <c r="G30" s="32" t="s">
        <v>9</v>
      </c>
      <c r="H30" s="32" t="s">
        <v>10</v>
      </c>
      <c r="I30" s="32" t="s">
        <v>11</v>
      </c>
      <c r="J30" s="36" t="s">
        <v>13</v>
      </c>
      <c r="K30" s="32" t="s">
        <v>17</v>
      </c>
      <c r="L30" s="32" t="s">
        <v>18</v>
      </c>
    </row>
    <row r="31" spans="2:12" ht="15.75">
      <c r="B31" s="9">
        <v>1</v>
      </c>
      <c r="C31" s="10" t="s">
        <v>47</v>
      </c>
      <c r="D31" s="11" t="s">
        <v>48</v>
      </c>
      <c r="E31" s="11">
        <v>1089</v>
      </c>
      <c r="F31" s="11">
        <v>1066</v>
      </c>
      <c r="G31" s="11">
        <v>982</v>
      </c>
      <c r="H31" s="11">
        <v>1146</v>
      </c>
      <c r="I31" s="11">
        <v>1040</v>
      </c>
      <c r="J31" s="11">
        <f t="shared" ref="J31:J38" si="4">SUM(E31:I31)</f>
        <v>5323</v>
      </c>
      <c r="K31" s="11">
        <f t="shared" ref="K31:K38" si="5">MAX(E31:I31)</f>
        <v>1146</v>
      </c>
      <c r="L31" s="13" t="s">
        <v>35</v>
      </c>
    </row>
    <row r="32" spans="2:12" ht="15.75">
      <c r="B32" s="9">
        <v>2</v>
      </c>
      <c r="C32" s="10" t="s">
        <v>58</v>
      </c>
      <c r="D32" s="11" t="s">
        <v>48</v>
      </c>
      <c r="E32" s="11">
        <v>976</v>
      </c>
      <c r="F32" s="11">
        <v>998</v>
      </c>
      <c r="G32" s="11">
        <v>925</v>
      </c>
      <c r="H32" s="11">
        <v>950</v>
      </c>
      <c r="I32" s="11">
        <v>1184</v>
      </c>
      <c r="J32" s="11">
        <f t="shared" si="4"/>
        <v>5033</v>
      </c>
      <c r="K32" s="11">
        <f t="shared" si="5"/>
        <v>1184</v>
      </c>
      <c r="L32" s="13" t="s">
        <v>43</v>
      </c>
    </row>
    <row r="33" spans="2:12" ht="15.75">
      <c r="B33" s="9">
        <v>3</v>
      </c>
      <c r="C33" s="15" t="s">
        <v>52</v>
      </c>
      <c r="D33" s="11" t="s">
        <v>48</v>
      </c>
      <c r="E33" s="11">
        <v>854</v>
      </c>
      <c r="F33" s="11">
        <v>823</v>
      </c>
      <c r="G33" s="11">
        <v>817</v>
      </c>
      <c r="H33" s="11">
        <v>811</v>
      </c>
      <c r="I33" s="11">
        <v>882</v>
      </c>
      <c r="J33" s="11">
        <f t="shared" si="4"/>
        <v>4187</v>
      </c>
      <c r="K33" s="11">
        <f t="shared" si="5"/>
        <v>882</v>
      </c>
      <c r="L33" s="13" t="s">
        <v>53</v>
      </c>
    </row>
    <row r="34" spans="2:12" ht="15.75">
      <c r="B34" s="9">
        <v>4</v>
      </c>
      <c r="C34" s="15" t="s">
        <v>54</v>
      </c>
      <c r="D34" s="13" t="s">
        <v>48</v>
      </c>
      <c r="E34" s="13">
        <v>626</v>
      </c>
      <c r="F34" s="13">
        <v>662</v>
      </c>
      <c r="G34" s="13">
        <v>635</v>
      </c>
      <c r="H34" s="13">
        <v>692</v>
      </c>
      <c r="I34" s="13">
        <v>653</v>
      </c>
      <c r="J34" s="13">
        <f t="shared" si="4"/>
        <v>3268</v>
      </c>
      <c r="K34" s="11">
        <f t="shared" si="5"/>
        <v>692</v>
      </c>
      <c r="L34" s="13" t="s">
        <v>55</v>
      </c>
    </row>
    <row r="35" spans="2:12" ht="15.75">
      <c r="B35" s="9">
        <v>5</v>
      </c>
      <c r="C35" s="10" t="s">
        <v>50</v>
      </c>
      <c r="D35" s="11" t="s">
        <v>48</v>
      </c>
      <c r="E35" s="11">
        <v>746</v>
      </c>
      <c r="F35" s="11">
        <v>858</v>
      </c>
      <c r="G35" s="11">
        <v>711</v>
      </c>
      <c r="H35" s="11">
        <v>743</v>
      </c>
      <c r="I35" s="11">
        <v>0</v>
      </c>
      <c r="J35" s="11">
        <f t="shared" si="4"/>
        <v>3058</v>
      </c>
      <c r="K35" s="11">
        <f t="shared" si="5"/>
        <v>858</v>
      </c>
      <c r="L35" s="13" t="s">
        <v>27</v>
      </c>
    </row>
    <row r="36" spans="2:12" ht="15.75">
      <c r="B36" s="9">
        <v>6</v>
      </c>
      <c r="C36" s="10" t="s">
        <v>49</v>
      </c>
      <c r="D36" s="11" t="s">
        <v>48</v>
      </c>
      <c r="E36" s="11">
        <v>0</v>
      </c>
      <c r="F36" s="11">
        <v>825</v>
      </c>
      <c r="G36" s="11">
        <v>864</v>
      </c>
      <c r="H36" s="11">
        <v>767</v>
      </c>
      <c r="I36" s="11">
        <v>0</v>
      </c>
      <c r="J36" s="11">
        <f t="shared" si="4"/>
        <v>2456</v>
      </c>
      <c r="K36" s="11">
        <f t="shared" si="5"/>
        <v>864</v>
      </c>
      <c r="L36" s="13" t="s">
        <v>24</v>
      </c>
    </row>
    <row r="37" spans="2:12" ht="15.75">
      <c r="B37" s="9">
        <v>7</v>
      </c>
      <c r="C37" s="10" t="s">
        <v>56</v>
      </c>
      <c r="D37" s="11" t="s">
        <v>48</v>
      </c>
      <c r="E37" s="11">
        <v>752</v>
      </c>
      <c r="F37" s="11">
        <v>615</v>
      </c>
      <c r="G37" s="11">
        <v>0</v>
      </c>
      <c r="H37" s="11">
        <v>0</v>
      </c>
      <c r="I37" s="11">
        <v>0</v>
      </c>
      <c r="J37" s="11">
        <f t="shared" si="4"/>
        <v>1367</v>
      </c>
      <c r="K37" s="11">
        <f t="shared" si="5"/>
        <v>752</v>
      </c>
      <c r="L37" s="16" t="s">
        <v>27</v>
      </c>
    </row>
    <row r="38" spans="2:12" ht="15.75">
      <c r="B38" s="28">
        <v>8</v>
      </c>
      <c r="C38" s="15" t="s">
        <v>57</v>
      </c>
      <c r="D38" s="13" t="s">
        <v>48</v>
      </c>
      <c r="E38" s="13">
        <v>0</v>
      </c>
      <c r="F38" s="13">
        <v>600</v>
      </c>
      <c r="G38" s="13">
        <v>540</v>
      </c>
      <c r="H38" s="13">
        <v>0</v>
      </c>
      <c r="I38" s="13">
        <v>0</v>
      </c>
      <c r="J38" s="13">
        <f t="shared" si="4"/>
        <v>1140</v>
      </c>
      <c r="K38" s="11">
        <f t="shared" si="5"/>
        <v>600</v>
      </c>
      <c r="L38" s="13" t="s">
        <v>24</v>
      </c>
    </row>
    <row r="39" spans="2:12" ht="15.75">
      <c r="B39" s="21"/>
      <c r="C39" s="33"/>
      <c r="D39" s="21"/>
      <c r="E39" s="21"/>
      <c r="F39" s="21"/>
      <c r="G39" s="21"/>
      <c r="H39" s="21"/>
      <c r="I39" s="21"/>
      <c r="J39" s="21"/>
      <c r="K39" s="21"/>
      <c r="L39" s="19"/>
    </row>
    <row r="40" spans="2:12" ht="15.75">
      <c r="B40" s="21"/>
      <c r="C40" s="33"/>
      <c r="D40" s="21"/>
      <c r="E40" s="21"/>
      <c r="F40" s="21"/>
      <c r="G40" s="21"/>
      <c r="H40" s="21"/>
      <c r="I40" s="21"/>
      <c r="J40" s="21"/>
      <c r="K40" s="21"/>
      <c r="L40" s="19"/>
    </row>
    <row r="41" spans="2:12" ht="15.75">
      <c r="B41" s="5"/>
      <c r="C41" t="s">
        <v>60</v>
      </c>
      <c r="D41" s="32"/>
      <c r="E41" s="32"/>
      <c r="F41" s="32"/>
      <c r="G41" s="32"/>
      <c r="H41" s="32"/>
      <c r="I41" s="32"/>
      <c r="J41" s="32"/>
      <c r="K41" s="32"/>
      <c r="L41" s="32"/>
    </row>
  </sheetData>
  <sortState ref="B7:L13">
    <sortCondition descending="1" ref="J7:J13"/>
  </sortState>
  <mergeCells count="2">
    <mergeCell ref="B1:J1"/>
    <mergeCell ref="B3:J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9"/>
  <sheetViews>
    <sheetView topLeftCell="A4" workbookViewId="0">
      <selection activeCell="N58" sqref="N58"/>
    </sheetView>
  </sheetViews>
  <sheetFormatPr defaultRowHeight="15"/>
  <cols>
    <col min="3" max="3" width="25.5703125" customWidth="1"/>
    <col min="16" max="16" width="30.7109375" customWidth="1"/>
  </cols>
  <sheetData>
    <row r="3" spans="2:16" ht="15.75">
      <c r="B3" s="143" t="s">
        <v>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"/>
      <c r="O3" s="1"/>
      <c r="P3" s="1"/>
    </row>
    <row r="4" spans="2:16" ht="15.7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>
      <c r="B5" s="144" t="s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"/>
      <c r="O5" s="1"/>
      <c r="P5" s="1"/>
    </row>
    <row r="6" spans="2:16" ht="15.75">
      <c r="B6" s="144" t="s">
        <v>2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"/>
      <c r="O6" s="1"/>
      <c r="P6" s="1"/>
    </row>
    <row r="7" spans="2:16" ht="15.7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>
      <c r="B8" s="1"/>
      <c r="C8" s="4" t="s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>
      <c r="B10" s="5" t="s">
        <v>4</v>
      </c>
      <c r="C10" s="6" t="s">
        <v>5</v>
      </c>
      <c r="D10" s="6" t="s">
        <v>6</v>
      </c>
      <c r="E10" s="6" t="s">
        <v>7</v>
      </c>
      <c r="F10" s="6" t="s">
        <v>8</v>
      </c>
      <c r="G10" s="6" t="s">
        <v>9</v>
      </c>
      <c r="H10" s="6" t="s">
        <v>10</v>
      </c>
      <c r="I10" s="6" t="s">
        <v>11</v>
      </c>
      <c r="J10" s="6" t="s">
        <v>12</v>
      </c>
      <c r="K10" s="7" t="s">
        <v>13</v>
      </c>
      <c r="L10" s="7" t="s">
        <v>14</v>
      </c>
      <c r="M10" s="8" t="s">
        <v>15</v>
      </c>
      <c r="N10" s="6" t="s">
        <v>16</v>
      </c>
      <c r="O10" s="6" t="s">
        <v>17</v>
      </c>
      <c r="P10" s="6" t="s">
        <v>18</v>
      </c>
    </row>
    <row r="11" spans="2:16" ht="15.75">
      <c r="B11" s="9">
        <v>1</v>
      </c>
      <c r="C11" s="10" t="s">
        <v>22</v>
      </c>
      <c r="D11" s="11" t="s">
        <v>20</v>
      </c>
      <c r="E11" s="11">
        <v>138</v>
      </c>
      <c r="F11" s="11">
        <v>83</v>
      </c>
      <c r="G11" s="14">
        <v>90</v>
      </c>
      <c r="H11" s="11">
        <v>114</v>
      </c>
      <c r="I11" s="11">
        <v>101</v>
      </c>
      <c r="J11" s="11">
        <v>142</v>
      </c>
      <c r="K11" s="11">
        <f t="shared" ref="K11:K16" si="0">SUM(E11:J11)</f>
        <v>668</v>
      </c>
      <c r="L11" s="11">
        <v>0</v>
      </c>
      <c r="M11" s="11">
        <f t="shared" ref="M11:M16" si="1">SUM(K11:L11)</f>
        <v>668</v>
      </c>
      <c r="N11" s="12">
        <f t="shared" ref="N11:N16" si="2">SUM(M11/6)</f>
        <v>111.33333333333333</v>
      </c>
      <c r="O11" s="11">
        <f t="shared" ref="O11:O16" si="3">MAX(E11:J11)</f>
        <v>142</v>
      </c>
      <c r="P11" s="13" t="s">
        <v>43</v>
      </c>
    </row>
    <row r="12" spans="2:16" ht="15.75">
      <c r="B12" s="9">
        <v>2</v>
      </c>
      <c r="C12" s="10" t="s">
        <v>19</v>
      </c>
      <c r="D12" s="11" t="s">
        <v>20</v>
      </c>
      <c r="E12" s="11">
        <v>122</v>
      </c>
      <c r="F12" s="11">
        <v>79</v>
      </c>
      <c r="G12" s="11">
        <v>84</v>
      </c>
      <c r="H12" s="11">
        <v>124</v>
      </c>
      <c r="I12" s="11">
        <v>95</v>
      </c>
      <c r="J12" s="11">
        <v>74</v>
      </c>
      <c r="K12" s="11">
        <f t="shared" si="0"/>
        <v>578</v>
      </c>
      <c r="L12" s="11">
        <v>0</v>
      </c>
      <c r="M12" s="11">
        <f t="shared" si="1"/>
        <v>578</v>
      </c>
      <c r="N12" s="12">
        <f t="shared" si="2"/>
        <v>96.333333333333329</v>
      </c>
      <c r="O12" s="11">
        <f t="shared" si="3"/>
        <v>124</v>
      </c>
      <c r="P12" s="13" t="s">
        <v>21</v>
      </c>
    </row>
    <row r="13" spans="2:16" ht="15.75">
      <c r="B13" s="9">
        <v>3</v>
      </c>
      <c r="C13" s="10" t="s">
        <v>28</v>
      </c>
      <c r="D13" s="11" t="s">
        <v>20</v>
      </c>
      <c r="E13" s="17">
        <v>98</v>
      </c>
      <c r="F13" s="17">
        <v>100</v>
      </c>
      <c r="G13" s="17">
        <v>67</v>
      </c>
      <c r="H13" s="17">
        <v>51</v>
      </c>
      <c r="I13" s="17">
        <v>97</v>
      </c>
      <c r="J13" s="17">
        <v>70</v>
      </c>
      <c r="K13" s="11">
        <f t="shared" si="0"/>
        <v>483</v>
      </c>
      <c r="L13" s="11">
        <v>0</v>
      </c>
      <c r="M13" s="11">
        <f t="shared" si="1"/>
        <v>483</v>
      </c>
      <c r="N13" s="12">
        <f t="shared" si="2"/>
        <v>80.5</v>
      </c>
      <c r="O13" s="11">
        <f t="shared" si="3"/>
        <v>100</v>
      </c>
      <c r="P13" s="17" t="s">
        <v>29</v>
      </c>
    </row>
    <row r="14" spans="2:16" ht="15.75">
      <c r="B14" s="31">
        <v>4</v>
      </c>
      <c r="C14" s="10" t="s">
        <v>26</v>
      </c>
      <c r="D14" s="11" t="s">
        <v>20</v>
      </c>
      <c r="E14" s="11">
        <v>51</v>
      </c>
      <c r="F14" s="11">
        <v>47</v>
      </c>
      <c r="G14" s="11">
        <v>59</v>
      </c>
      <c r="H14" s="11">
        <v>11</v>
      </c>
      <c r="I14" s="11">
        <v>51</v>
      </c>
      <c r="J14" s="11">
        <v>41</v>
      </c>
      <c r="K14" s="11">
        <f t="shared" si="0"/>
        <v>260</v>
      </c>
      <c r="L14" s="11">
        <v>60</v>
      </c>
      <c r="M14" s="11">
        <f t="shared" si="1"/>
        <v>320</v>
      </c>
      <c r="N14" s="12">
        <f t="shared" si="2"/>
        <v>53.333333333333336</v>
      </c>
      <c r="O14" s="11">
        <f t="shared" si="3"/>
        <v>59</v>
      </c>
      <c r="P14" s="16" t="s">
        <v>27</v>
      </c>
    </row>
    <row r="15" spans="2:16" ht="15.75">
      <c r="B15" s="9">
        <v>5</v>
      </c>
      <c r="C15" s="15" t="s">
        <v>30</v>
      </c>
      <c r="D15" s="11" t="s">
        <v>20</v>
      </c>
      <c r="E15" s="13">
        <v>29</v>
      </c>
      <c r="F15" s="13">
        <v>15</v>
      </c>
      <c r="G15" s="13">
        <v>25</v>
      </c>
      <c r="H15" s="13">
        <v>33</v>
      </c>
      <c r="I15" s="13">
        <v>53</v>
      </c>
      <c r="J15" s="13">
        <v>64</v>
      </c>
      <c r="K15" s="13">
        <f t="shared" si="0"/>
        <v>219</v>
      </c>
      <c r="L15" s="11">
        <v>60</v>
      </c>
      <c r="M15" s="11">
        <f t="shared" si="1"/>
        <v>279</v>
      </c>
      <c r="N15" s="12">
        <f t="shared" si="2"/>
        <v>46.5</v>
      </c>
      <c r="O15" s="11">
        <f t="shared" si="3"/>
        <v>64</v>
      </c>
      <c r="P15" s="13" t="s">
        <v>31</v>
      </c>
    </row>
    <row r="16" spans="2:16" ht="15.75">
      <c r="B16" s="9">
        <v>6</v>
      </c>
      <c r="C16" s="15" t="s">
        <v>25</v>
      </c>
      <c r="D16" s="11" t="s">
        <v>20</v>
      </c>
      <c r="E16" s="13">
        <v>68</v>
      </c>
      <c r="F16" s="13">
        <v>51</v>
      </c>
      <c r="G16" s="13">
        <v>45</v>
      </c>
      <c r="H16" s="13">
        <v>0</v>
      </c>
      <c r="I16" s="13">
        <v>0</v>
      </c>
      <c r="J16" s="13">
        <v>0</v>
      </c>
      <c r="K16" s="11">
        <f t="shared" si="0"/>
        <v>164</v>
      </c>
      <c r="L16" s="11">
        <v>0</v>
      </c>
      <c r="M16" s="11">
        <f t="shared" si="1"/>
        <v>164</v>
      </c>
      <c r="N16" s="12">
        <f t="shared" si="2"/>
        <v>27.333333333333332</v>
      </c>
      <c r="O16" s="11">
        <f t="shared" si="3"/>
        <v>68</v>
      </c>
      <c r="P16" s="13" t="s">
        <v>24</v>
      </c>
    </row>
    <row r="17" spans="2:16" ht="15.75">
      <c r="B17" s="19"/>
      <c r="C17" s="20"/>
      <c r="D17" s="21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5.75">
      <c r="B18" s="6"/>
      <c r="C18" s="4" t="s">
        <v>32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6"/>
      <c r="P18" s="6"/>
    </row>
    <row r="19" spans="2:16" ht="15.75">
      <c r="B19" s="6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6"/>
      <c r="P19" s="6"/>
    </row>
    <row r="20" spans="2:16" ht="31.5">
      <c r="B20" s="5" t="s">
        <v>4</v>
      </c>
      <c r="C20" s="6" t="s">
        <v>5</v>
      </c>
      <c r="D20" s="6" t="s">
        <v>6</v>
      </c>
      <c r="E20" s="6" t="s">
        <v>7</v>
      </c>
      <c r="F20" s="6" t="s">
        <v>8</v>
      </c>
      <c r="G20" s="6" t="s">
        <v>9</v>
      </c>
      <c r="H20" s="6" t="s">
        <v>10</v>
      </c>
      <c r="I20" s="6" t="s">
        <v>11</v>
      </c>
      <c r="J20" s="6" t="s">
        <v>12</v>
      </c>
      <c r="K20" s="7" t="s">
        <v>13</v>
      </c>
      <c r="L20" s="22" t="s">
        <v>14</v>
      </c>
      <c r="M20" s="8" t="s">
        <v>15</v>
      </c>
      <c r="N20" s="6" t="s">
        <v>16</v>
      </c>
      <c r="O20" s="6" t="s">
        <v>17</v>
      </c>
      <c r="P20" s="5"/>
    </row>
    <row r="21" spans="2:16" ht="15.75">
      <c r="B21" s="23">
        <v>1</v>
      </c>
      <c r="C21" s="10" t="s">
        <v>36</v>
      </c>
      <c r="D21" s="11" t="s">
        <v>34</v>
      </c>
      <c r="E21" s="11">
        <v>193</v>
      </c>
      <c r="F21" s="11">
        <v>156</v>
      </c>
      <c r="G21" s="11">
        <v>174</v>
      </c>
      <c r="H21" s="11">
        <v>181</v>
      </c>
      <c r="I21" s="11">
        <v>139</v>
      </c>
      <c r="J21" s="11">
        <v>188</v>
      </c>
      <c r="K21" s="11">
        <f t="shared" ref="K21:K30" si="4">SUM(E21:J21)</f>
        <v>1031</v>
      </c>
      <c r="L21" s="11">
        <v>0</v>
      </c>
      <c r="M21" s="11">
        <f t="shared" ref="M21:M30" si="5">SUM(K21:L21)</f>
        <v>1031</v>
      </c>
      <c r="N21" s="12">
        <f t="shared" ref="N21:N30" si="6">SUM(K21/6)</f>
        <v>171.83333333333334</v>
      </c>
      <c r="O21" s="11">
        <f t="shared" ref="O21:O30" si="7">MAX(E21:J21)</f>
        <v>193</v>
      </c>
      <c r="P21" s="16" t="s">
        <v>27</v>
      </c>
    </row>
    <row r="22" spans="2:16" ht="15.75">
      <c r="B22" s="23">
        <v>2</v>
      </c>
      <c r="C22" s="10" t="s">
        <v>37</v>
      </c>
      <c r="D22" s="11" t="s">
        <v>34</v>
      </c>
      <c r="E22" s="11">
        <v>131</v>
      </c>
      <c r="F22" s="11">
        <v>135</v>
      </c>
      <c r="G22" s="11">
        <v>166</v>
      </c>
      <c r="H22" s="11">
        <v>160</v>
      </c>
      <c r="I22" s="11">
        <v>198</v>
      </c>
      <c r="J22" s="11">
        <v>164</v>
      </c>
      <c r="K22" s="11">
        <f t="shared" si="4"/>
        <v>954</v>
      </c>
      <c r="L22" s="11">
        <v>0</v>
      </c>
      <c r="M22" s="11">
        <f t="shared" si="5"/>
        <v>954</v>
      </c>
      <c r="N22" s="12">
        <f t="shared" si="6"/>
        <v>159</v>
      </c>
      <c r="O22" s="11">
        <f t="shared" si="7"/>
        <v>198</v>
      </c>
      <c r="P22" s="13" t="s">
        <v>21</v>
      </c>
    </row>
    <row r="23" spans="2:16" ht="15.75">
      <c r="B23" s="23">
        <v>3</v>
      </c>
      <c r="C23" s="10" t="s">
        <v>33</v>
      </c>
      <c r="D23" s="11" t="s">
        <v>34</v>
      </c>
      <c r="E23" s="11">
        <v>182</v>
      </c>
      <c r="F23" s="11">
        <v>161</v>
      </c>
      <c r="G23" s="11">
        <v>177</v>
      </c>
      <c r="H23" s="11">
        <v>136</v>
      </c>
      <c r="I23" s="11">
        <v>136</v>
      </c>
      <c r="J23" s="11">
        <v>151</v>
      </c>
      <c r="K23" s="11">
        <f t="shared" si="4"/>
        <v>943</v>
      </c>
      <c r="L23" s="11">
        <v>0</v>
      </c>
      <c r="M23" s="11">
        <f t="shared" si="5"/>
        <v>943</v>
      </c>
      <c r="N23" s="12">
        <f t="shared" si="6"/>
        <v>157.16666666666666</v>
      </c>
      <c r="O23" s="11">
        <f t="shared" si="7"/>
        <v>182</v>
      </c>
      <c r="P23" s="13" t="s">
        <v>35</v>
      </c>
    </row>
    <row r="24" spans="2:16" ht="15.75">
      <c r="B24" s="23">
        <v>4</v>
      </c>
      <c r="C24" s="10" t="s">
        <v>45</v>
      </c>
      <c r="D24" s="11" t="s">
        <v>34</v>
      </c>
      <c r="E24" s="11">
        <v>155</v>
      </c>
      <c r="F24" s="11">
        <v>137</v>
      </c>
      <c r="G24" s="11">
        <v>128</v>
      </c>
      <c r="H24" s="11">
        <v>135</v>
      </c>
      <c r="I24" s="11">
        <v>133</v>
      </c>
      <c r="J24" s="11">
        <v>157</v>
      </c>
      <c r="K24" s="11">
        <f t="shared" si="4"/>
        <v>845</v>
      </c>
      <c r="L24" s="11">
        <v>0</v>
      </c>
      <c r="M24" s="11">
        <f t="shared" si="5"/>
        <v>845</v>
      </c>
      <c r="N24" s="12">
        <f t="shared" si="6"/>
        <v>140.83333333333334</v>
      </c>
      <c r="O24" s="11">
        <f t="shared" si="7"/>
        <v>157</v>
      </c>
      <c r="P24" s="13" t="s">
        <v>21</v>
      </c>
    </row>
    <row r="25" spans="2:16" ht="15.75">
      <c r="B25" s="23">
        <v>5</v>
      </c>
      <c r="C25" s="10" t="s">
        <v>39</v>
      </c>
      <c r="D25" s="11" t="s">
        <v>34</v>
      </c>
      <c r="E25" s="11">
        <v>109</v>
      </c>
      <c r="F25" s="11">
        <v>154</v>
      </c>
      <c r="G25" s="11">
        <v>155</v>
      </c>
      <c r="H25" s="11">
        <v>103</v>
      </c>
      <c r="I25" s="11">
        <v>155</v>
      </c>
      <c r="J25" s="11">
        <v>104</v>
      </c>
      <c r="K25" s="11">
        <f t="shared" si="4"/>
        <v>780</v>
      </c>
      <c r="L25" s="11">
        <v>0</v>
      </c>
      <c r="M25" s="11">
        <f t="shared" si="5"/>
        <v>780</v>
      </c>
      <c r="N25" s="12">
        <f t="shared" si="6"/>
        <v>130</v>
      </c>
      <c r="O25" s="11">
        <f t="shared" si="7"/>
        <v>155</v>
      </c>
      <c r="P25" s="16" t="s">
        <v>27</v>
      </c>
    </row>
    <row r="26" spans="2:16" ht="15.75">
      <c r="B26" s="23">
        <v>6</v>
      </c>
      <c r="C26" s="10" t="s">
        <v>42</v>
      </c>
      <c r="D26" s="11" t="s">
        <v>34</v>
      </c>
      <c r="E26" s="11">
        <v>149</v>
      </c>
      <c r="F26" s="11">
        <v>120</v>
      </c>
      <c r="G26" s="11">
        <v>121</v>
      </c>
      <c r="H26" s="11">
        <v>138</v>
      </c>
      <c r="I26" s="11">
        <v>108</v>
      </c>
      <c r="J26" s="11">
        <v>131</v>
      </c>
      <c r="K26" s="11">
        <f t="shared" si="4"/>
        <v>767</v>
      </c>
      <c r="L26" s="11">
        <v>0</v>
      </c>
      <c r="M26" s="11">
        <f t="shared" si="5"/>
        <v>767</v>
      </c>
      <c r="N26" s="12">
        <f t="shared" si="6"/>
        <v>127.83333333333333</v>
      </c>
      <c r="O26" s="11">
        <f t="shared" si="7"/>
        <v>149</v>
      </c>
      <c r="P26" s="13" t="s">
        <v>43</v>
      </c>
    </row>
    <row r="27" spans="2:16" ht="15.75">
      <c r="B27" s="23">
        <v>7</v>
      </c>
      <c r="C27" s="10" t="s">
        <v>41</v>
      </c>
      <c r="D27" s="11" t="s">
        <v>34</v>
      </c>
      <c r="E27" s="11">
        <v>109</v>
      </c>
      <c r="F27" s="11">
        <v>110</v>
      </c>
      <c r="G27" s="11">
        <v>128</v>
      </c>
      <c r="H27" s="11">
        <v>127</v>
      </c>
      <c r="I27" s="11">
        <v>102</v>
      </c>
      <c r="J27" s="11">
        <v>106</v>
      </c>
      <c r="K27" s="11">
        <f t="shared" si="4"/>
        <v>682</v>
      </c>
      <c r="L27" s="11">
        <v>60</v>
      </c>
      <c r="M27" s="11">
        <f t="shared" si="5"/>
        <v>742</v>
      </c>
      <c r="N27" s="12">
        <f t="shared" si="6"/>
        <v>113.66666666666667</v>
      </c>
      <c r="O27" s="11">
        <f t="shared" si="7"/>
        <v>128</v>
      </c>
      <c r="P27" s="13" t="s">
        <v>27</v>
      </c>
    </row>
    <row r="28" spans="2:16" ht="15.75">
      <c r="B28" s="23">
        <v>8</v>
      </c>
      <c r="C28" s="10" t="s">
        <v>38</v>
      </c>
      <c r="D28" s="11" t="s">
        <v>34</v>
      </c>
      <c r="E28" s="11">
        <v>101</v>
      </c>
      <c r="F28" s="11">
        <v>161</v>
      </c>
      <c r="G28" s="11">
        <v>108</v>
      </c>
      <c r="H28" s="11">
        <v>138</v>
      </c>
      <c r="I28" s="11">
        <v>116</v>
      </c>
      <c r="J28" s="11">
        <v>105</v>
      </c>
      <c r="K28" s="11">
        <f t="shared" si="4"/>
        <v>729</v>
      </c>
      <c r="L28" s="11">
        <v>0</v>
      </c>
      <c r="M28" s="11">
        <f t="shared" si="5"/>
        <v>729</v>
      </c>
      <c r="N28" s="12">
        <f t="shared" si="6"/>
        <v>121.5</v>
      </c>
      <c r="O28" s="11">
        <f t="shared" si="7"/>
        <v>161</v>
      </c>
      <c r="P28" s="16" t="s">
        <v>35</v>
      </c>
    </row>
    <row r="29" spans="2:16" ht="15.75">
      <c r="B29" s="23">
        <v>9</v>
      </c>
      <c r="C29" s="10" t="s">
        <v>44</v>
      </c>
      <c r="D29" s="11" t="s">
        <v>34</v>
      </c>
      <c r="E29" s="11">
        <v>83</v>
      </c>
      <c r="F29" s="11">
        <v>102</v>
      </c>
      <c r="G29" s="11">
        <v>137</v>
      </c>
      <c r="H29" s="11">
        <v>107</v>
      </c>
      <c r="I29" s="11">
        <v>100</v>
      </c>
      <c r="J29" s="11">
        <v>123</v>
      </c>
      <c r="K29" s="11">
        <f t="shared" si="4"/>
        <v>652</v>
      </c>
      <c r="L29" s="11">
        <v>60</v>
      </c>
      <c r="M29" s="11">
        <f t="shared" si="5"/>
        <v>712</v>
      </c>
      <c r="N29" s="12">
        <f t="shared" si="6"/>
        <v>108.66666666666667</v>
      </c>
      <c r="O29" s="11">
        <f t="shared" si="7"/>
        <v>137</v>
      </c>
      <c r="P29" s="13" t="s">
        <v>43</v>
      </c>
    </row>
    <row r="30" spans="2:16" ht="15.75">
      <c r="B30" s="23">
        <v>10</v>
      </c>
      <c r="C30" s="10" t="s">
        <v>40</v>
      </c>
      <c r="D30" s="11" t="s">
        <v>34</v>
      </c>
      <c r="E30" s="11">
        <v>95</v>
      </c>
      <c r="F30" s="11">
        <v>98</v>
      </c>
      <c r="G30" s="11">
        <v>106</v>
      </c>
      <c r="H30" s="11">
        <v>82</v>
      </c>
      <c r="I30" s="11">
        <v>96</v>
      </c>
      <c r="J30" s="11">
        <v>105</v>
      </c>
      <c r="K30" s="11">
        <f t="shared" si="4"/>
        <v>582</v>
      </c>
      <c r="L30" s="11">
        <v>0</v>
      </c>
      <c r="M30" s="11">
        <f t="shared" si="5"/>
        <v>582</v>
      </c>
      <c r="N30" s="12">
        <f t="shared" si="6"/>
        <v>97</v>
      </c>
      <c r="O30" s="11">
        <f t="shared" si="7"/>
        <v>106</v>
      </c>
      <c r="P30" s="13" t="s">
        <v>27</v>
      </c>
    </row>
    <row r="31" spans="2:16" ht="15.75">
      <c r="B31" s="24"/>
      <c r="C31" s="25"/>
      <c r="D31" s="5"/>
      <c r="E31" s="5"/>
      <c r="F31" s="5"/>
      <c r="G31" s="5"/>
      <c r="H31" s="5"/>
      <c r="I31" s="5"/>
      <c r="J31" s="5"/>
      <c r="K31" s="5"/>
      <c r="L31" s="5"/>
      <c r="M31" s="5"/>
      <c r="N31" s="26"/>
      <c r="O31" s="5"/>
      <c r="P31" s="3"/>
    </row>
    <row r="32" spans="2:16" ht="15.75">
      <c r="B32" s="5"/>
      <c r="C32" s="4" t="s">
        <v>46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  <c r="O32" s="6"/>
      <c r="P32" s="6"/>
    </row>
    <row r="33" spans="2:16" ht="15.75"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  <c r="O33" s="6"/>
      <c r="P33" s="6"/>
    </row>
    <row r="34" spans="2:16" ht="31.5">
      <c r="B34" s="5" t="s">
        <v>4</v>
      </c>
      <c r="C34" s="6" t="s">
        <v>5</v>
      </c>
      <c r="D34" s="6" t="s">
        <v>6</v>
      </c>
      <c r="E34" s="6" t="s">
        <v>7</v>
      </c>
      <c r="F34" s="6" t="s">
        <v>8</v>
      </c>
      <c r="G34" s="6" t="s">
        <v>9</v>
      </c>
      <c r="H34" s="6" t="s">
        <v>10</v>
      </c>
      <c r="I34" s="6" t="s">
        <v>11</v>
      </c>
      <c r="J34" s="6" t="s">
        <v>12</v>
      </c>
      <c r="K34" s="7" t="s">
        <v>13</v>
      </c>
      <c r="L34" s="7" t="s">
        <v>14</v>
      </c>
      <c r="M34" s="8" t="s">
        <v>15</v>
      </c>
      <c r="N34" s="6" t="s">
        <v>16</v>
      </c>
      <c r="O34" s="6" t="s">
        <v>17</v>
      </c>
      <c r="P34" s="6" t="s">
        <v>18</v>
      </c>
    </row>
    <row r="35" spans="2:16" ht="15.75">
      <c r="B35" s="9">
        <v>1</v>
      </c>
      <c r="C35" s="10" t="s">
        <v>47</v>
      </c>
      <c r="D35" s="11" t="s">
        <v>48</v>
      </c>
      <c r="E35" s="11">
        <v>177</v>
      </c>
      <c r="F35" s="11">
        <v>169</v>
      </c>
      <c r="G35" s="11">
        <v>159</v>
      </c>
      <c r="H35" s="11">
        <v>163</v>
      </c>
      <c r="I35" s="11">
        <v>171</v>
      </c>
      <c r="J35" s="11">
        <v>190</v>
      </c>
      <c r="K35" s="11">
        <f t="shared" ref="K35:K41" si="8">SUM(E35:J35)</f>
        <v>1029</v>
      </c>
      <c r="L35" s="11">
        <v>60</v>
      </c>
      <c r="M35" s="11">
        <f t="shared" ref="M35:M41" si="9">SUM(K35:L35)</f>
        <v>1089</v>
      </c>
      <c r="N35" s="12">
        <f t="shared" ref="N35:N41" si="10">SUM(K35/6)</f>
        <v>171.5</v>
      </c>
      <c r="O35" s="11">
        <f t="shared" ref="O35:O41" si="11">MAX(E35:J35)</f>
        <v>190</v>
      </c>
      <c r="P35" s="13" t="s">
        <v>35</v>
      </c>
    </row>
    <row r="36" spans="2:16" ht="15.75">
      <c r="B36" s="9">
        <v>2</v>
      </c>
      <c r="C36" s="10" t="s">
        <v>58</v>
      </c>
      <c r="D36" s="11" t="s">
        <v>48</v>
      </c>
      <c r="E36" s="11">
        <v>158</v>
      </c>
      <c r="F36" s="11">
        <v>162</v>
      </c>
      <c r="G36" s="11">
        <v>179</v>
      </c>
      <c r="H36" s="11">
        <v>171</v>
      </c>
      <c r="I36" s="11">
        <v>148</v>
      </c>
      <c r="J36" s="11">
        <v>158</v>
      </c>
      <c r="K36" s="11">
        <f t="shared" si="8"/>
        <v>976</v>
      </c>
      <c r="L36" s="11">
        <v>0</v>
      </c>
      <c r="M36" s="11">
        <f t="shared" si="9"/>
        <v>976</v>
      </c>
      <c r="N36" s="12">
        <f t="shared" si="10"/>
        <v>162.66666666666666</v>
      </c>
      <c r="O36" s="11">
        <f t="shared" si="11"/>
        <v>179</v>
      </c>
      <c r="P36" s="13" t="s">
        <v>43</v>
      </c>
    </row>
    <row r="37" spans="2:16" ht="15.75">
      <c r="B37" s="9">
        <v>3</v>
      </c>
      <c r="C37" s="15" t="s">
        <v>52</v>
      </c>
      <c r="D37" s="11" t="s">
        <v>48</v>
      </c>
      <c r="E37" s="11">
        <v>100</v>
      </c>
      <c r="F37" s="11">
        <v>153</v>
      </c>
      <c r="G37" s="11">
        <v>126</v>
      </c>
      <c r="H37" s="11">
        <v>139</v>
      </c>
      <c r="I37" s="11">
        <v>178</v>
      </c>
      <c r="J37" s="11">
        <v>158</v>
      </c>
      <c r="K37" s="11">
        <f t="shared" si="8"/>
        <v>854</v>
      </c>
      <c r="L37" s="11">
        <v>0</v>
      </c>
      <c r="M37" s="11">
        <f t="shared" si="9"/>
        <v>854</v>
      </c>
      <c r="N37" s="12">
        <f t="shared" si="10"/>
        <v>142.33333333333334</v>
      </c>
      <c r="O37" s="11">
        <f t="shared" si="11"/>
        <v>178</v>
      </c>
      <c r="P37" s="13" t="s">
        <v>53</v>
      </c>
    </row>
    <row r="38" spans="2:16" ht="15.75">
      <c r="B38" s="9">
        <v>4</v>
      </c>
      <c r="C38" s="10" t="s">
        <v>56</v>
      </c>
      <c r="D38" s="11" t="s">
        <v>48</v>
      </c>
      <c r="E38" s="11">
        <v>98</v>
      </c>
      <c r="F38" s="11">
        <v>110</v>
      </c>
      <c r="G38" s="11">
        <v>145</v>
      </c>
      <c r="H38" s="11">
        <v>109</v>
      </c>
      <c r="I38" s="11">
        <v>99</v>
      </c>
      <c r="J38" s="11">
        <v>131</v>
      </c>
      <c r="K38" s="11">
        <f t="shared" si="8"/>
        <v>692</v>
      </c>
      <c r="L38" s="11">
        <v>60</v>
      </c>
      <c r="M38" s="11">
        <f t="shared" si="9"/>
        <v>752</v>
      </c>
      <c r="N38" s="12">
        <f t="shared" si="10"/>
        <v>115.33333333333333</v>
      </c>
      <c r="O38" s="11">
        <f t="shared" si="11"/>
        <v>145</v>
      </c>
      <c r="P38" s="16" t="s">
        <v>27</v>
      </c>
    </row>
    <row r="39" spans="2:16" ht="15.75">
      <c r="B39" s="9">
        <v>5</v>
      </c>
      <c r="C39" s="10" t="s">
        <v>50</v>
      </c>
      <c r="D39" s="11" t="s">
        <v>48</v>
      </c>
      <c r="E39" s="11">
        <v>117</v>
      </c>
      <c r="F39" s="11">
        <v>114</v>
      </c>
      <c r="G39" s="11">
        <v>95</v>
      </c>
      <c r="H39" s="11">
        <v>107</v>
      </c>
      <c r="I39" s="11">
        <v>128</v>
      </c>
      <c r="J39" s="11">
        <v>125</v>
      </c>
      <c r="K39" s="11">
        <f t="shared" si="8"/>
        <v>686</v>
      </c>
      <c r="L39" s="11">
        <v>60</v>
      </c>
      <c r="M39" s="11">
        <f t="shared" si="9"/>
        <v>746</v>
      </c>
      <c r="N39" s="12">
        <f t="shared" si="10"/>
        <v>114.33333333333333</v>
      </c>
      <c r="O39" s="11">
        <f t="shared" si="11"/>
        <v>128</v>
      </c>
      <c r="P39" s="13" t="s">
        <v>27</v>
      </c>
    </row>
    <row r="40" spans="2:16" ht="15.75">
      <c r="B40" s="28">
        <v>6</v>
      </c>
      <c r="C40" s="10" t="s">
        <v>59</v>
      </c>
      <c r="D40" s="11" t="s">
        <v>48</v>
      </c>
      <c r="E40" s="11">
        <v>115</v>
      </c>
      <c r="F40" s="11">
        <v>110</v>
      </c>
      <c r="G40" s="11">
        <v>79</v>
      </c>
      <c r="H40" s="11">
        <v>95</v>
      </c>
      <c r="I40" s="11">
        <v>111</v>
      </c>
      <c r="J40" s="11">
        <v>143</v>
      </c>
      <c r="K40" s="11">
        <f t="shared" si="8"/>
        <v>653</v>
      </c>
      <c r="L40" s="11">
        <v>0</v>
      </c>
      <c r="M40" s="11">
        <f t="shared" si="9"/>
        <v>653</v>
      </c>
      <c r="N40" s="12">
        <f t="shared" si="10"/>
        <v>108.83333333333333</v>
      </c>
      <c r="O40" s="11">
        <f t="shared" si="11"/>
        <v>143</v>
      </c>
      <c r="P40" s="16" t="s">
        <v>27</v>
      </c>
    </row>
    <row r="41" spans="2:16" ht="15.75">
      <c r="B41" s="9">
        <v>7</v>
      </c>
      <c r="C41" s="15" t="s">
        <v>54</v>
      </c>
      <c r="D41" s="13" t="s">
        <v>48</v>
      </c>
      <c r="E41" s="13">
        <v>109</v>
      </c>
      <c r="F41" s="13">
        <v>117</v>
      </c>
      <c r="G41" s="13">
        <v>116</v>
      </c>
      <c r="H41" s="13">
        <v>91</v>
      </c>
      <c r="I41" s="13">
        <v>92</v>
      </c>
      <c r="J41" s="13">
        <v>101</v>
      </c>
      <c r="K41" s="13">
        <f t="shared" si="8"/>
        <v>626</v>
      </c>
      <c r="L41" s="11">
        <v>0</v>
      </c>
      <c r="M41" s="11">
        <f t="shared" si="9"/>
        <v>626</v>
      </c>
      <c r="N41" s="12">
        <f t="shared" si="10"/>
        <v>104.33333333333333</v>
      </c>
      <c r="O41" s="11">
        <f t="shared" si="11"/>
        <v>117</v>
      </c>
      <c r="P41" s="13" t="s">
        <v>55</v>
      </c>
    </row>
    <row r="42" spans="2:16" ht="15.75">
      <c r="B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5" spans="2:16" ht="15.75">
      <c r="B45" s="9" t="s">
        <v>61</v>
      </c>
      <c r="C45" s="15" t="s">
        <v>51</v>
      </c>
      <c r="D45" s="13" t="s">
        <v>48</v>
      </c>
      <c r="E45" s="13">
        <v>190</v>
      </c>
      <c r="F45" s="13">
        <v>169</v>
      </c>
      <c r="G45" s="13">
        <v>164</v>
      </c>
      <c r="H45" s="13">
        <v>167</v>
      </c>
      <c r="I45" s="13">
        <v>139</v>
      </c>
      <c r="J45" s="13">
        <v>112</v>
      </c>
      <c r="K45" s="13">
        <f t="shared" ref="K45" si="12">SUM(E45:J45)</f>
        <v>941</v>
      </c>
      <c r="L45" s="11">
        <v>0</v>
      </c>
      <c r="M45" s="11">
        <f t="shared" ref="M45" si="13">SUM(K45:L45)</f>
        <v>941</v>
      </c>
      <c r="N45" s="12">
        <f t="shared" ref="N45" si="14">SUM(K45/6)</f>
        <v>156.83333333333334</v>
      </c>
      <c r="O45" s="11">
        <f t="shared" ref="O45" si="15">MAX(E45:J45)</f>
        <v>190</v>
      </c>
      <c r="P45" s="13" t="s">
        <v>62</v>
      </c>
    </row>
    <row r="49" spans="3:4" ht="15.75">
      <c r="C49" t="s">
        <v>60</v>
      </c>
      <c r="D49" s="116"/>
    </row>
  </sheetData>
  <sortState ref="B11:P17">
    <sortCondition descending="1" ref="M11:M17"/>
  </sortState>
  <mergeCells count="3">
    <mergeCell ref="B3:M3"/>
    <mergeCell ref="B5:M5"/>
    <mergeCell ref="B6:M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4"/>
  <sheetViews>
    <sheetView topLeftCell="A28" workbookViewId="0">
      <selection activeCell="A42" sqref="A42:XFD42"/>
    </sheetView>
  </sheetViews>
  <sheetFormatPr defaultRowHeight="15"/>
  <cols>
    <col min="3" max="3" width="25.5703125" customWidth="1"/>
    <col min="16" max="16" width="30.7109375" customWidth="1"/>
  </cols>
  <sheetData>
    <row r="3" spans="2:18" ht="15.75">
      <c r="B3" s="143" t="s">
        <v>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"/>
      <c r="O3" s="1"/>
      <c r="P3" s="1"/>
    </row>
    <row r="4" spans="2:18" ht="15.7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8" ht="15.75">
      <c r="B5" s="144" t="s">
        <v>63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"/>
      <c r="O5" s="1"/>
      <c r="P5" s="1"/>
    </row>
    <row r="6" spans="2:18" ht="15.75">
      <c r="B6" s="144" t="s">
        <v>64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"/>
      <c r="O6" s="1"/>
      <c r="P6" s="1"/>
    </row>
    <row r="7" spans="2:18" ht="15.7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8" ht="15.75">
      <c r="B8" s="1"/>
      <c r="C8" s="4" t="s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8" ht="15.7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8" ht="27.75" customHeight="1">
      <c r="B10" s="5" t="s">
        <v>4</v>
      </c>
      <c r="C10" s="32" t="s">
        <v>5</v>
      </c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7" t="s">
        <v>13</v>
      </c>
      <c r="L10" s="7" t="s">
        <v>14</v>
      </c>
      <c r="M10" s="8" t="s">
        <v>15</v>
      </c>
      <c r="N10" s="32" t="s">
        <v>16</v>
      </c>
      <c r="O10" s="32" t="s">
        <v>17</v>
      </c>
      <c r="P10" s="32" t="s">
        <v>18</v>
      </c>
    </row>
    <row r="11" spans="2:18" ht="15.75">
      <c r="B11" s="9">
        <v>1</v>
      </c>
      <c r="C11" s="10" t="s">
        <v>19</v>
      </c>
      <c r="D11" s="11" t="s">
        <v>20</v>
      </c>
      <c r="E11" s="11">
        <v>133</v>
      </c>
      <c r="F11" s="11">
        <v>96</v>
      </c>
      <c r="G11" s="11">
        <v>137</v>
      </c>
      <c r="H11" s="11">
        <v>107</v>
      </c>
      <c r="I11" s="11">
        <v>99</v>
      </c>
      <c r="J11" s="11">
        <v>79</v>
      </c>
      <c r="K11" s="11">
        <f t="shared" ref="K11:K16" si="0">SUM(E11:J11)</f>
        <v>651</v>
      </c>
      <c r="L11" s="11">
        <v>0</v>
      </c>
      <c r="M11" s="11">
        <f t="shared" ref="M11:M16" si="1">SUM(K11:L11)</f>
        <v>651</v>
      </c>
      <c r="N11" s="12">
        <f t="shared" ref="N11:N16" si="2">SUM(M11/6)</f>
        <v>108.5</v>
      </c>
      <c r="O11" s="11">
        <f t="shared" ref="O11:O16" si="3">MAX(E11:J11)</f>
        <v>137</v>
      </c>
      <c r="P11" s="13" t="s">
        <v>21</v>
      </c>
    </row>
    <row r="12" spans="2:18" ht="15.75">
      <c r="B12" s="9">
        <v>2</v>
      </c>
      <c r="C12" s="10" t="s">
        <v>22</v>
      </c>
      <c r="D12" s="11" t="s">
        <v>20</v>
      </c>
      <c r="E12" s="11">
        <v>115</v>
      </c>
      <c r="F12" s="11">
        <v>96</v>
      </c>
      <c r="G12" s="14">
        <v>124</v>
      </c>
      <c r="H12" s="11">
        <v>91</v>
      </c>
      <c r="I12" s="11">
        <v>92</v>
      </c>
      <c r="J12" s="11">
        <v>77</v>
      </c>
      <c r="K12" s="11">
        <f t="shared" si="0"/>
        <v>595</v>
      </c>
      <c r="L12" s="11">
        <v>0</v>
      </c>
      <c r="M12" s="11">
        <f t="shared" si="1"/>
        <v>595</v>
      </c>
      <c r="N12" s="12">
        <f t="shared" si="2"/>
        <v>99.166666666666671</v>
      </c>
      <c r="O12" s="11">
        <f t="shared" si="3"/>
        <v>124</v>
      </c>
      <c r="P12" s="13" t="s">
        <v>43</v>
      </c>
    </row>
    <row r="13" spans="2:18" ht="15.75">
      <c r="B13" s="9">
        <v>3</v>
      </c>
      <c r="C13" s="10" t="s">
        <v>23</v>
      </c>
      <c r="D13" s="11" t="s">
        <v>20</v>
      </c>
      <c r="E13" s="11">
        <v>73</v>
      </c>
      <c r="F13" s="11">
        <v>104</v>
      </c>
      <c r="G13" s="11">
        <v>77</v>
      </c>
      <c r="H13" s="11">
        <v>88</v>
      </c>
      <c r="I13" s="11">
        <v>80</v>
      </c>
      <c r="J13" s="11">
        <v>146</v>
      </c>
      <c r="K13" s="11">
        <f t="shared" si="0"/>
        <v>568</v>
      </c>
      <c r="L13" s="11">
        <v>0</v>
      </c>
      <c r="M13" s="11">
        <f t="shared" si="1"/>
        <v>568</v>
      </c>
      <c r="N13" s="12">
        <f t="shared" si="2"/>
        <v>94.666666666666671</v>
      </c>
      <c r="O13" s="11">
        <f t="shared" si="3"/>
        <v>146</v>
      </c>
      <c r="P13" s="13" t="s">
        <v>24</v>
      </c>
    </row>
    <row r="14" spans="2:18" ht="15.75">
      <c r="B14" s="31">
        <v>4</v>
      </c>
      <c r="C14" s="10" t="s">
        <v>26</v>
      </c>
      <c r="D14" s="11" t="s">
        <v>20</v>
      </c>
      <c r="E14" s="11">
        <v>78</v>
      </c>
      <c r="F14" s="11">
        <v>70</v>
      </c>
      <c r="G14" s="11">
        <v>53</v>
      </c>
      <c r="H14" s="11">
        <v>71</v>
      </c>
      <c r="I14" s="11">
        <v>113</v>
      </c>
      <c r="J14" s="11">
        <v>63</v>
      </c>
      <c r="K14" s="11">
        <f t="shared" si="0"/>
        <v>448</v>
      </c>
      <c r="L14" s="11">
        <v>60</v>
      </c>
      <c r="M14" s="11">
        <f t="shared" si="1"/>
        <v>508</v>
      </c>
      <c r="N14" s="12">
        <f t="shared" si="2"/>
        <v>84.666666666666671</v>
      </c>
      <c r="O14" s="11">
        <f t="shared" si="3"/>
        <v>113</v>
      </c>
      <c r="P14" s="16" t="s">
        <v>27</v>
      </c>
    </row>
    <row r="15" spans="2:18" ht="15.75">
      <c r="B15" s="9">
        <v>5</v>
      </c>
      <c r="C15" s="10" t="s">
        <v>28</v>
      </c>
      <c r="D15" s="11" t="s">
        <v>20</v>
      </c>
      <c r="E15" s="17">
        <v>81</v>
      </c>
      <c r="F15" s="17">
        <v>79</v>
      </c>
      <c r="G15" s="17">
        <v>66</v>
      </c>
      <c r="H15" s="17">
        <v>98</v>
      </c>
      <c r="I15" s="17">
        <v>77</v>
      </c>
      <c r="J15" s="17">
        <v>82</v>
      </c>
      <c r="K15" s="11">
        <f t="shared" si="0"/>
        <v>483</v>
      </c>
      <c r="L15" s="11">
        <v>0</v>
      </c>
      <c r="M15" s="11">
        <f t="shared" si="1"/>
        <v>483</v>
      </c>
      <c r="N15" s="12">
        <f t="shared" si="2"/>
        <v>80.5</v>
      </c>
      <c r="O15" s="11">
        <f t="shared" si="3"/>
        <v>98</v>
      </c>
      <c r="P15" s="17" t="s">
        <v>29</v>
      </c>
    </row>
    <row r="16" spans="2:18" ht="15.75">
      <c r="B16" s="9">
        <v>6</v>
      </c>
      <c r="C16" s="15" t="s">
        <v>25</v>
      </c>
      <c r="D16" s="11" t="s">
        <v>20</v>
      </c>
      <c r="E16" s="13">
        <v>72</v>
      </c>
      <c r="F16" s="13">
        <v>63</v>
      </c>
      <c r="G16" s="13">
        <v>76</v>
      </c>
      <c r="H16" s="13">
        <v>92</v>
      </c>
      <c r="I16" s="13">
        <v>79</v>
      </c>
      <c r="J16" s="13">
        <v>60</v>
      </c>
      <c r="K16" s="11">
        <f t="shared" si="0"/>
        <v>442</v>
      </c>
      <c r="L16" s="11">
        <v>0</v>
      </c>
      <c r="M16" s="11">
        <f t="shared" si="1"/>
        <v>442</v>
      </c>
      <c r="N16" s="12">
        <f t="shared" si="2"/>
        <v>73.666666666666671</v>
      </c>
      <c r="O16" s="11">
        <f t="shared" si="3"/>
        <v>92</v>
      </c>
      <c r="P16" s="13" t="s">
        <v>24</v>
      </c>
      <c r="R16" t="s">
        <v>71</v>
      </c>
    </row>
    <row r="17" spans="2:16" ht="15.75">
      <c r="B17" s="19"/>
      <c r="C17" s="20"/>
      <c r="D17" s="21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5.75">
      <c r="B18" s="32"/>
      <c r="C18" s="4" t="s">
        <v>32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32"/>
      <c r="O18" s="32"/>
      <c r="P18" s="32"/>
    </row>
    <row r="19" spans="2:16" ht="15.75">
      <c r="B19" s="32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32"/>
      <c r="O19" s="32"/>
      <c r="P19" s="32"/>
    </row>
    <row r="20" spans="2:16" ht="27.75" customHeight="1">
      <c r="B20" s="5" t="s">
        <v>4</v>
      </c>
      <c r="C20" s="32" t="s">
        <v>5</v>
      </c>
      <c r="D20" s="32" t="s">
        <v>6</v>
      </c>
      <c r="E20" s="32" t="s">
        <v>7</v>
      </c>
      <c r="F20" s="32" t="s">
        <v>8</v>
      </c>
      <c r="G20" s="32" t="s">
        <v>9</v>
      </c>
      <c r="H20" s="32" t="s">
        <v>10</v>
      </c>
      <c r="I20" s="32" t="s">
        <v>11</v>
      </c>
      <c r="J20" s="32" t="s">
        <v>12</v>
      </c>
      <c r="K20" s="7" t="s">
        <v>13</v>
      </c>
      <c r="L20" s="22" t="s">
        <v>14</v>
      </c>
      <c r="M20" s="8" t="s">
        <v>15</v>
      </c>
      <c r="N20" s="32" t="s">
        <v>16</v>
      </c>
      <c r="O20" s="32" t="s">
        <v>17</v>
      </c>
      <c r="P20" s="5"/>
    </row>
    <row r="21" spans="2:16" ht="15.75">
      <c r="B21" s="23">
        <v>1</v>
      </c>
      <c r="C21" s="10" t="s">
        <v>33</v>
      </c>
      <c r="D21" s="11" t="s">
        <v>34</v>
      </c>
      <c r="E21" s="11">
        <v>172</v>
      </c>
      <c r="F21" s="11">
        <v>161</v>
      </c>
      <c r="G21" s="11">
        <v>193</v>
      </c>
      <c r="H21" s="11">
        <v>186</v>
      </c>
      <c r="I21" s="37">
        <v>216</v>
      </c>
      <c r="J21" s="11">
        <v>191</v>
      </c>
      <c r="K21" s="11">
        <f t="shared" ref="K21:K29" si="4">SUM(E21:J21)</f>
        <v>1119</v>
      </c>
      <c r="L21" s="11">
        <v>0</v>
      </c>
      <c r="M21" s="11">
        <f t="shared" ref="M21:M29" si="5">SUM(K21:L21)</f>
        <v>1119</v>
      </c>
      <c r="N21" s="12">
        <f t="shared" ref="N21:N29" si="6">SUM(K21/6)</f>
        <v>186.5</v>
      </c>
      <c r="O21" s="11">
        <f t="shared" ref="O21:O29" si="7">MAX(E21:J21)</f>
        <v>216</v>
      </c>
      <c r="P21" s="13" t="s">
        <v>35</v>
      </c>
    </row>
    <row r="22" spans="2:16" ht="15.75">
      <c r="B22" s="23">
        <v>2</v>
      </c>
      <c r="C22" s="10" t="s">
        <v>37</v>
      </c>
      <c r="D22" s="11" t="s">
        <v>34</v>
      </c>
      <c r="E22" s="11">
        <v>197</v>
      </c>
      <c r="F22" s="11">
        <v>141</v>
      </c>
      <c r="G22" s="11">
        <v>189</v>
      </c>
      <c r="H22" s="11">
        <v>159</v>
      </c>
      <c r="I22" s="11">
        <v>168</v>
      </c>
      <c r="J22" s="11">
        <v>150</v>
      </c>
      <c r="K22" s="11">
        <f t="shared" si="4"/>
        <v>1004</v>
      </c>
      <c r="L22" s="11">
        <v>0</v>
      </c>
      <c r="M22" s="11">
        <f t="shared" si="5"/>
        <v>1004</v>
      </c>
      <c r="N22" s="12">
        <f t="shared" si="6"/>
        <v>167.33333333333334</v>
      </c>
      <c r="O22" s="11">
        <f t="shared" si="7"/>
        <v>197</v>
      </c>
      <c r="P22" s="13" t="s">
        <v>21</v>
      </c>
    </row>
    <row r="23" spans="2:16" ht="15.75">
      <c r="B23" s="23">
        <v>3</v>
      </c>
      <c r="C23" s="10" t="s">
        <v>39</v>
      </c>
      <c r="D23" s="11" t="s">
        <v>34</v>
      </c>
      <c r="E23" s="11">
        <v>158</v>
      </c>
      <c r="F23" s="11">
        <v>141</v>
      </c>
      <c r="G23" s="11">
        <v>152</v>
      </c>
      <c r="H23" s="11">
        <v>172</v>
      </c>
      <c r="I23" s="11">
        <v>171</v>
      </c>
      <c r="J23" s="11">
        <v>157</v>
      </c>
      <c r="K23" s="11">
        <f t="shared" si="4"/>
        <v>951</v>
      </c>
      <c r="L23" s="11">
        <v>0</v>
      </c>
      <c r="M23" s="11">
        <f t="shared" si="5"/>
        <v>951</v>
      </c>
      <c r="N23" s="12">
        <f t="shared" si="6"/>
        <v>158.5</v>
      </c>
      <c r="O23" s="11">
        <f t="shared" si="7"/>
        <v>172</v>
      </c>
      <c r="P23" s="16" t="s">
        <v>27</v>
      </c>
    </row>
    <row r="24" spans="2:16" ht="15.75">
      <c r="B24" s="23">
        <v>4</v>
      </c>
      <c r="C24" s="10" t="s">
        <v>36</v>
      </c>
      <c r="D24" s="11" t="s">
        <v>34</v>
      </c>
      <c r="E24" s="11">
        <v>149</v>
      </c>
      <c r="F24" s="11">
        <v>147</v>
      </c>
      <c r="G24" s="11">
        <v>169</v>
      </c>
      <c r="H24" s="11">
        <v>148</v>
      </c>
      <c r="I24" s="11">
        <v>164</v>
      </c>
      <c r="J24" s="11">
        <v>160</v>
      </c>
      <c r="K24" s="11">
        <f t="shared" si="4"/>
        <v>937</v>
      </c>
      <c r="L24" s="11">
        <v>0</v>
      </c>
      <c r="M24" s="11">
        <f t="shared" si="5"/>
        <v>937</v>
      </c>
      <c r="N24" s="12">
        <f t="shared" si="6"/>
        <v>156.16666666666666</v>
      </c>
      <c r="O24" s="11">
        <f t="shared" si="7"/>
        <v>169</v>
      </c>
      <c r="P24" s="16" t="s">
        <v>27</v>
      </c>
    </row>
    <row r="25" spans="2:16" ht="15.75">
      <c r="B25" s="23">
        <v>5</v>
      </c>
      <c r="C25" s="10" t="s">
        <v>45</v>
      </c>
      <c r="D25" s="11" t="s">
        <v>34</v>
      </c>
      <c r="E25" s="11">
        <v>109</v>
      </c>
      <c r="F25" s="11">
        <v>134</v>
      </c>
      <c r="G25" s="11">
        <v>139</v>
      </c>
      <c r="H25" s="11">
        <v>116</v>
      </c>
      <c r="I25" s="11">
        <v>157</v>
      </c>
      <c r="J25" s="11">
        <v>137</v>
      </c>
      <c r="K25" s="11">
        <f t="shared" si="4"/>
        <v>792</v>
      </c>
      <c r="L25" s="11">
        <v>0</v>
      </c>
      <c r="M25" s="11">
        <f t="shared" si="5"/>
        <v>792</v>
      </c>
      <c r="N25" s="12">
        <f t="shared" si="6"/>
        <v>132</v>
      </c>
      <c r="O25" s="11">
        <f t="shared" si="7"/>
        <v>157</v>
      </c>
      <c r="P25" s="13" t="s">
        <v>21</v>
      </c>
    </row>
    <row r="26" spans="2:16" ht="15.75">
      <c r="B26" s="23">
        <v>6</v>
      </c>
      <c r="C26" s="10" t="s">
        <v>42</v>
      </c>
      <c r="D26" s="11" t="s">
        <v>34</v>
      </c>
      <c r="E26" s="11">
        <v>135</v>
      </c>
      <c r="F26" s="11">
        <v>119</v>
      </c>
      <c r="G26" s="11">
        <v>108</v>
      </c>
      <c r="H26" s="11">
        <v>109</v>
      </c>
      <c r="I26" s="11">
        <v>128</v>
      </c>
      <c r="J26" s="11">
        <v>153</v>
      </c>
      <c r="K26" s="11">
        <f t="shared" si="4"/>
        <v>752</v>
      </c>
      <c r="L26" s="11">
        <v>0</v>
      </c>
      <c r="M26" s="11">
        <f t="shared" si="5"/>
        <v>752</v>
      </c>
      <c r="N26" s="12">
        <f t="shared" si="6"/>
        <v>125.33333333333333</v>
      </c>
      <c r="O26" s="11">
        <f t="shared" si="7"/>
        <v>153</v>
      </c>
      <c r="P26" s="13" t="s">
        <v>43</v>
      </c>
    </row>
    <row r="27" spans="2:16" ht="15.75">
      <c r="B27" s="23">
        <v>7</v>
      </c>
      <c r="C27" s="10" t="s">
        <v>38</v>
      </c>
      <c r="D27" s="11" t="s">
        <v>34</v>
      </c>
      <c r="E27" s="11">
        <v>109</v>
      </c>
      <c r="F27" s="11">
        <v>124</v>
      </c>
      <c r="G27" s="11">
        <v>106</v>
      </c>
      <c r="H27" s="11">
        <v>120</v>
      </c>
      <c r="I27" s="11">
        <v>153</v>
      </c>
      <c r="J27" s="11">
        <v>129</v>
      </c>
      <c r="K27" s="11">
        <f t="shared" si="4"/>
        <v>741</v>
      </c>
      <c r="L27" s="11">
        <v>0</v>
      </c>
      <c r="M27" s="11">
        <f t="shared" si="5"/>
        <v>741</v>
      </c>
      <c r="N27" s="12">
        <f t="shared" si="6"/>
        <v>123.5</v>
      </c>
      <c r="O27" s="11">
        <f t="shared" si="7"/>
        <v>153</v>
      </c>
      <c r="P27" s="16" t="s">
        <v>35</v>
      </c>
    </row>
    <row r="28" spans="2:16" ht="15.75">
      <c r="B28" s="23">
        <v>8</v>
      </c>
      <c r="C28" s="10" t="s">
        <v>44</v>
      </c>
      <c r="D28" s="11" t="s">
        <v>34</v>
      </c>
      <c r="E28" s="11">
        <v>104</v>
      </c>
      <c r="F28" s="11">
        <v>92</v>
      </c>
      <c r="G28" s="11">
        <v>125</v>
      </c>
      <c r="H28" s="11">
        <v>142</v>
      </c>
      <c r="I28" s="11">
        <v>99</v>
      </c>
      <c r="J28" s="11">
        <v>106</v>
      </c>
      <c r="K28" s="11">
        <f t="shared" si="4"/>
        <v>668</v>
      </c>
      <c r="L28" s="11">
        <v>60</v>
      </c>
      <c r="M28" s="11">
        <f t="shared" si="5"/>
        <v>728</v>
      </c>
      <c r="N28" s="12">
        <f t="shared" si="6"/>
        <v>111.33333333333333</v>
      </c>
      <c r="O28" s="11">
        <f t="shared" si="7"/>
        <v>142</v>
      </c>
      <c r="P28" s="13" t="s">
        <v>43</v>
      </c>
    </row>
    <row r="29" spans="2:16" ht="15.75">
      <c r="B29" s="23">
        <v>9</v>
      </c>
      <c r="C29" s="10" t="s">
        <v>40</v>
      </c>
      <c r="D29" s="11" t="s">
        <v>34</v>
      </c>
      <c r="E29" s="11">
        <v>103</v>
      </c>
      <c r="F29" s="11">
        <v>125</v>
      </c>
      <c r="G29" s="11">
        <v>101</v>
      </c>
      <c r="H29" s="11">
        <v>70</v>
      </c>
      <c r="I29" s="11">
        <v>88</v>
      </c>
      <c r="J29" s="11">
        <v>119</v>
      </c>
      <c r="K29" s="11">
        <f t="shared" si="4"/>
        <v>606</v>
      </c>
      <c r="L29" s="11">
        <v>0</v>
      </c>
      <c r="M29" s="11">
        <f t="shared" si="5"/>
        <v>606</v>
      </c>
      <c r="N29" s="12">
        <f t="shared" si="6"/>
        <v>101</v>
      </c>
      <c r="O29" s="11">
        <f t="shared" si="7"/>
        <v>125</v>
      </c>
      <c r="P29" s="13" t="s">
        <v>27</v>
      </c>
    </row>
    <row r="30" spans="2:16" ht="15.75">
      <c r="B30" s="24"/>
      <c r="C30" s="25"/>
      <c r="D30" s="5"/>
      <c r="E30" s="5"/>
      <c r="F30" s="5"/>
      <c r="G30" s="5"/>
      <c r="H30" s="5"/>
      <c r="I30" s="5"/>
      <c r="J30" s="5"/>
      <c r="K30" s="5"/>
      <c r="L30" s="5"/>
      <c r="M30" s="5"/>
      <c r="N30" s="26"/>
      <c r="O30" s="5"/>
      <c r="P30" s="3"/>
    </row>
    <row r="31" spans="2:16" ht="15.75">
      <c r="B31" s="5"/>
      <c r="C31" s="4" t="s">
        <v>46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32"/>
      <c r="O31" s="32"/>
      <c r="P31" s="32"/>
    </row>
    <row r="32" spans="2:16" ht="15.75">
      <c r="B32" s="5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32"/>
      <c r="O32" s="32"/>
      <c r="P32" s="32"/>
    </row>
    <row r="33" spans="2:16" ht="31.5">
      <c r="B33" s="5" t="s">
        <v>4</v>
      </c>
      <c r="C33" s="32" t="s">
        <v>5</v>
      </c>
      <c r="D33" s="32" t="s">
        <v>6</v>
      </c>
      <c r="E33" s="32" t="s">
        <v>7</v>
      </c>
      <c r="F33" s="32" t="s">
        <v>8</v>
      </c>
      <c r="G33" s="32" t="s">
        <v>9</v>
      </c>
      <c r="H33" s="32" t="s">
        <v>10</v>
      </c>
      <c r="I33" s="32" t="s">
        <v>11</v>
      </c>
      <c r="J33" s="32" t="s">
        <v>12</v>
      </c>
      <c r="K33" s="7" t="s">
        <v>13</v>
      </c>
      <c r="L33" s="7" t="s">
        <v>14</v>
      </c>
      <c r="M33" s="8" t="s">
        <v>15</v>
      </c>
      <c r="N33" s="32" t="s">
        <v>16</v>
      </c>
      <c r="O33" s="32" t="s">
        <v>17</v>
      </c>
      <c r="P33" s="32" t="s">
        <v>18</v>
      </c>
    </row>
    <row r="34" spans="2:16" ht="15.75">
      <c r="B34" s="9">
        <v>1</v>
      </c>
      <c r="C34" s="10" t="s">
        <v>47</v>
      </c>
      <c r="D34" s="11" t="s">
        <v>48</v>
      </c>
      <c r="E34" s="11">
        <v>124</v>
      </c>
      <c r="F34" s="11">
        <v>149</v>
      </c>
      <c r="G34" s="11">
        <v>170</v>
      </c>
      <c r="H34" s="11">
        <v>183</v>
      </c>
      <c r="I34" s="11">
        <v>168</v>
      </c>
      <c r="J34" s="37">
        <v>212</v>
      </c>
      <c r="K34" s="11">
        <f t="shared" ref="K34:K41" si="8">SUM(E34:J34)</f>
        <v>1006</v>
      </c>
      <c r="L34" s="11">
        <v>60</v>
      </c>
      <c r="M34" s="11">
        <f t="shared" ref="M34:M41" si="9">SUM(K34:L34)</f>
        <v>1066</v>
      </c>
      <c r="N34" s="12">
        <f t="shared" ref="N34:N41" si="10">SUM(K34/6)</f>
        <v>167.66666666666666</v>
      </c>
      <c r="O34" s="11">
        <f t="shared" ref="O34:O41" si="11">MAX(E34:J34)</f>
        <v>212</v>
      </c>
      <c r="P34" s="13" t="s">
        <v>35</v>
      </c>
    </row>
    <row r="35" spans="2:16" ht="15.75">
      <c r="B35" s="9">
        <v>2</v>
      </c>
      <c r="C35" s="10" t="s">
        <v>58</v>
      </c>
      <c r="D35" s="11" t="s">
        <v>48</v>
      </c>
      <c r="E35" s="11">
        <v>137</v>
      </c>
      <c r="F35" s="11">
        <v>162</v>
      </c>
      <c r="G35" s="11">
        <v>193</v>
      </c>
      <c r="H35" s="11">
        <v>197</v>
      </c>
      <c r="I35" s="11">
        <v>176</v>
      </c>
      <c r="J35" s="11">
        <v>133</v>
      </c>
      <c r="K35" s="11">
        <f t="shared" si="8"/>
        <v>998</v>
      </c>
      <c r="L35" s="11">
        <v>0</v>
      </c>
      <c r="M35" s="11">
        <f t="shared" si="9"/>
        <v>998</v>
      </c>
      <c r="N35" s="12">
        <f t="shared" si="10"/>
        <v>166.33333333333334</v>
      </c>
      <c r="O35" s="11">
        <f t="shared" si="11"/>
        <v>197</v>
      </c>
      <c r="P35" s="13" t="s">
        <v>43</v>
      </c>
    </row>
    <row r="36" spans="2:16" ht="15.75">
      <c r="B36" s="9">
        <v>3</v>
      </c>
      <c r="C36" s="10" t="s">
        <v>50</v>
      </c>
      <c r="D36" s="11" t="s">
        <v>48</v>
      </c>
      <c r="E36" s="11">
        <v>130</v>
      </c>
      <c r="F36" s="11">
        <v>117</v>
      </c>
      <c r="G36" s="11">
        <v>122</v>
      </c>
      <c r="H36" s="11">
        <v>155</v>
      </c>
      <c r="I36" s="11">
        <v>107</v>
      </c>
      <c r="J36" s="11">
        <v>167</v>
      </c>
      <c r="K36" s="11">
        <f t="shared" si="8"/>
        <v>798</v>
      </c>
      <c r="L36" s="11">
        <v>60</v>
      </c>
      <c r="M36" s="11">
        <f t="shared" si="9"/>
        <v>858</v>
      </c>
      <c r="N36" s="12">
        <f t="shared" si="10"/>
        <v>133</v>
      </c>
      <c r="O36" s="11">
        <f t="shared" si="11"/>
        <v>167</v>
      </c>
      <c r="P36" s="13" t="s">
        <v>27</v>
      </c>
    </row>
    <row r="37" spans="2:16" ht="15.75">
      <c r="B37" s="9">
        <v>4</v>
      </c>
      <c r="C37" s="10" t="s">
        <v>49</v>
      </c>
      <c r="D37" s="11" t="s">
        <v>48</v>
      </c>
      <c r="E37" s="11">
        <v>131</v>
      </c>
      <c r="F37" s="11">
        <v>170</v>
      </c>
      <c r="G37" s="11">
        <v>116</v>
      </c>
      <c r="H37" s="11">
        <v>163</v>
      </c>
      <c r="I37" s="11">
        <v>131</v>
      </c>
      <c r="J37" s="11">
        <v>114</v>
      </c>
      <c r="K37" s="11">
        <f t="shared" si="8"/>
        <v>825</v>
      </c>
      <c r="L37" s="11">
        <v>0</v>
      </c>
      <c r="M37" s="11">
        <f t="shared" si="9"/>
        <v>825</v>
      </c>
      <c r="N37" s="12">
        <f t="shared" si="10"/>
        <v>137.5</v>
      </c>
      <c r="O37" s="11">
        <f t="shared" si="11"/>
        <v>170</v>
      </c>
      <c r="P37" s="13" t="s">
        <v>24</v>
      </c>
    </row>
    <row r="38" spans="2:16" ht="15.75">
      <c r="B38" s="9">
        <v>5</v>
      </c>
      <c r="C38" s="15" t="s">
        <v>52</v>
      </c>
      <c r="D38" s="11" t="s">
        <v>48</v>
      </c>
      <c r="E38" s="11">
        <v>163</v>
      </c>
      <c r="F38" s="11">
        <v>133</v>
      </c>
      <c r="G38" s="11">
        <v>125</v>
      </c>
      <c r="H38" s="11">
        <v>122</v>
      </c>
      <c r="I38" s="11">
        <v>129</v>
      </c>
      <c r="J38" s="11">
        <v>151</v>
      </c>
      <c r="K38" s="11">
        <f t="shared" si="8"/>
        <v>823</v>
      </c>
      <c r="L38" s="11">
        <v>0</v>
      </c>
      <c r="M38" s="11">
        <f t="shared" si="9"/>
        <v>823</v>
      </c>
      <c r="N38" s="12">
        <f t="shared" si="10"/>
        <v>137.16666666666666</v>
      </c>
      <c r="O38" s="11">
        <f t="shared" si="11"/>
        <v>163</v>
      </c>
      <c r="P38" s="13" t="s">
        <v>53</v>
      </c>
    </row>
    <row r="39" spans="2:16" ht="15.75">
      <c r="B39" s="9">
        <v>6</v>
      </c>
      <c r="C39" s="15" t="s">
        <v>54</v>
      </c>
      <c r="D39" s="13" t="s">
        <v>48</v>
      </c>
      <c r="E39" s="13">
        <v>110</v>
      </c>
      <c r="F39" s="13">
        <v>122</v>
      </c>
      <c r="G39" s="13">
        <v>120</v>
      </c>
      <c r="H39" s="13">
        <v>106</v>
      </c>
      <c r="I39" s="13">
        <v>99</v>
      </c>
      <c r="J39" s="13">
        <v>105</v>
      </c>
      <c r="K39" s="13">
        <f t="shared" si="8"/>
        <v>662</v>
      </c>
      <c r="L39" s="11">
        <v>0</v>
      </c>
      <c r="M39" s="11">
        <f t="shared" si="9"/>
        <v>662</v>
      </c>
      <c r="N39" s="12">
        <f t="shared" si="10"/>
        <v>110.33333333333333</v>
      </c>
      <c r="O39" s="11">
        <f t="shared" si="11"/>
        <v>122</v>
      </c>
      <c r="P39" s="13" t="s">
        <v>55</v>
      </c>
    </row>
    <row r="40" spans="2:16" ht="15.75">
      <c r="B40" s="9">
        <v>7</v>
      </c>
      <c r="C40" s="10" t="s">
        <v>56</v>
      </c>
      <c r="D40" s="11" t="s">
        <v>48</v>
      </c>
      <c r="E40" s="11">
        <v>99</v>
      </c>
      <c r="F40" s="11">
        <v>98</v>
      </c>
      <c r="G40" s="11">
        <v>96</v>
      </c>
      <c r="H40" s="11">
        <v>79</v>
      </c>
      <c r="I40" s="11">
        <v>93</v>
      </c>
      <c r="J40" s="11">
        <v>90</v>
      </c>
      <c r="K40" s="11">
        <f t="shared" si="8"/>
        <v>555</v>
      </c>
      <c r="L40" s="11">
        <v>60</v>
      </c>
      <c r="M40" s="11">
        <f t="shared" si="9"/>
        <v>615</v>
      </c>
      <c r="N40" s="12">
        <f t="shared" si="10"/>
        <v>92.5</v>
      </c>
      <c r="O40" s="11">
        <f t="shared" si="11"/>
        <v>99</v>
      </c>
      <c r="P40" s="16" t="s">
        <v>27</v>
      </c>
    </row>
    <row r="41" spans="2:16" ht="15.75">
      <c r="B41" s="9">
        <v>8</v>
      </c>
      <c r="C41" s="15" t="s">
        <v>57</v>
      </c>
      <c r="D41" s="13" t="s">
        <v>48</v>
      </c>
      <c r="E41" s="13">
        <v>82</v>
      </c>
      <c r="F41" s="13">
        <v>81</v>
      </c>
      <c r="G41" s="13">
        <v>86</v>
      </c>
      <c r="H41" s="13">
        <v>96</v>
      </c>
      <c r="I41" s="13">
        <v>110</v>
      </c>
      <c r="J41" s="13">
        <v>85</v>
      </c>
      <c r="K41" s="13">
        <f t="shared" si="8"/>
        <v>540</v>
      </c>
      <c r="L41" s="11">
        <v>60</v>
      </c>
      <c r="M41" s="11">
        <f t="shared" si="9"/>
        <v>600</v>
      </c>
      <c r="N41" s="12">
        <f t="shared" si="10"/>
        <v>90</v>
      </c>
      <c r="O41" s="11">
        <f t="shared" si="11"/>
        <v>110</v>
      </c>
      <c r="P41" s="13" t="s">
        <v>24</v>
      </c>
    </row>
    <row r="42" spans="2:16" ht="15.75">
      <c r="B42" s="21"/>
      <c r="C42" s="33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34"/>
      <c r="O42" s="21"/>
      <c r="P42" s="19"/>
    </row>
    <row r="43" spans="2:16" ht="15.75">
      <c r="B43" s="21"/>
      <c r="C43" s="33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34"/>
      <c r="O43" s="21"/>
      <c r="P43" s="19"/>
    </row>
    <row r="44" spans="2:16" ht="15.75">
      <c r="B44" s="5"/>
      <c r="C44" t="s">
        <v>60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</sheetData>
  <sortState ref="B22:P31">
    <sortCondition descending="1" ref="M22:M31"/>
  </sortState>
  <mergeCells count="3">
    <mergeCell ref="B3:M3"/>
    <mergeCell ref="B5:M5"/>
    <mergeCell ref="B6:M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8"/>
  <sheetViews>
    <sheetView topLeftCell="B24" workbookViewId="0">
      <selection activeCell="P14" sqref="P14"/>
    </sheetView>
  </sheetViews>
  <sheetFormatPr defaultRowHeight="15"/>
  <cols>
    <col min="3" max="3" width="25.5703125" customWidth="1"/>
    <col min="16" max="16" width="30.7109375" customWidth="1"/>
  </cols>
  <sheetData>
    <row r="3" spans="2:16" ht="15.75">
      <c r="B3" s="143" t="s">
        <v>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"/>
      <c r="O3" s="1"/>
      <c r="P3" s="1"/>
    </row>
    <row r="4" spans="2:16" ht="15.7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>
      <c r="B5" s="144" t="s">
        <v>66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"/>
      <c r="O5" s="1"/>
      <c r="P5" s="1"/>
    </row>
    <row r="6" spans="2:16" ht="15.75">
      <c r="B6" s="144" t="s">
        <v>72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"/>
      <c r="O6" s="1"/>
      <c r="P6" s="1"/>
    </row>
    <row r="7" spans="2:16" ht="15.7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>
      <c r="B8" s="1"/>
      <c r="C8" s="4" t="s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>
      <c r="B10" s="5" t="s">
        <v>4</v>
      </c>
      <c r="C10" s="32" t="s">
        <v>5</v>
      </c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7" t="s">
        <v>13</v>
      </c>
      <c r="L10" s="7" t="s">
        <v>14</v>
      </c>
      <c r="M10" s="8" t="s">
        <v>15</v>
      </c>
      <c r="N10" s="32" t="s">
        <v>16</v>
      </c>
      <c r="O10" s="32" t="s">
        <v>17</v>
      </c>
      <c r="P10" s="32" t="s">
        <v>18</v>
      </c>
    </row>
    <row r="11" spans="2:16" ht="15.75">
      <c r="B11" s="9">
        <v>1</v>
      </c>
      <c r="C11" s="10" t="s">
        <v>22</v>
      </c>
      <c r="D11" s="11" t="s">
        <v>20</v>
      </c>
      <c r="E11" s="11">
        <v>89</v>
      </c>
      <c r="F11" s="11">
        <v>88</v>
      </c>
      <c r="G11" s="14">
        <v>103</v>
      </c>
      <c r="H11" s="11">
        <v>76</v>
      </c>
      <c r="I11" s="11">
        <v>85</v>
      </c>
      <c r="J11" s="11">
        <v>93</v>
      </c>
      <c r="K11" s="11">
        <f t="shared" ref="K11:K14" si="0">SUM(E11:J11)</f>
        <v>534</v>
      </c>
      <c r="L11" s="11">
        <v>0</v>
      </c>
      <c r="M11" s="11">
        <f t="shared" ref="M11:M14" si="1">SUM(K11:L11)</f>
        <v>534</v>
      </c>
      <c r="N11" s="12">
        <f t="shared" ref="N11:N14" si="2">SUM(M11/6)</f>
        <v>89</v>
      </c>
      <c r="O11" s="11">
        <f t="shared" ref="O11:O14" si="3">MAX(E11:J11)</f>
        <v>103</v>
      </c>
      <c r="P11" s="13" t="s">
        <v>43</v>
      </c>
    </row>
    <row r="12" spans="2:16" ht="15.75">
      <c r="B12" s="9">
        <v>2</v>
      </c>
      <c r="C12" s="10" t="s">
        <v>26</v>
      </c>
      <c r="D12" s="11" t="s">
        <v>20</v>
      </c>
      <c r="E12" s="11">
        <v>103</v>
      </c>
      <c r="F12" s="11">
        <v>68</v>
      </c>
      <c r="G12" s="11">
        <v>62</v>
      </c>
      <c r="H12" s="11">
        <v>63</v>
      </c>
      <c r="I12" s="11">
        <v>70</v>
      </c>
      <c r="J12" s="11">
        <v>76</v>
      </c>
      <c r="K12" s="11">
        <f t="shared" si="0"/>
        <v>442</v>
      </c>
      <c r="L12" s="11">
        <v>60</v>
      </c>
      <c r="M12" s="11">
        <f t="shared" si="1"/>
        <v>502</v>
      </c>
      <c r="N12" s="12">
        <f t="shared" si="2"/>
        <v>83.666666666666671</v>
      </c>
      <c r="O12" s="11">
        <f t="shared" si="3"/>
        <v>103</v>
      </c>
      <c r="P12" s="13" t="s">
        <v>21</v>
      </c>
    </row>
    <row r="13" spans="2:16" ht="15.75">
      <c r="B13" s="9">
        <v>3</v>
      </c>
      <c r="C13" s="15" t="s">
        <v>25</v>
      </c>
      <c r="D13" s="11" t="s">
        <v>20</v>
      </c>
      <c r="E13" s="13">
        <v>76</v>
      </c>
      <c r="F13" s="13">
        <v>76</v>
      </c>
      <c r="G13" s="13">
        <v>86</v>
      </c>
      <c r="H13" s="13">
        <v>71</v>
      </c>
      <c r="I13" s="13">
        <v>54</v>
      </c>
      <c r="J13" s="13">
        <v>81</v>
      </c>
      <c r="K13" s="11">
        <f t="shared" si="0"/>
        <v>444</v>
      </c>
      <c r="L13" s="11">
        <v>0</v>
      </c>
      <c r="M13" s="11">
        <f t="shared" si="1"/>
        <v>444</v>
      </c>
      <c r="N13" s="12">
        <f t="shared" si="2"/>
        <v>74</v>
      </c>
      <c r="O13" s="11">
        <f t="shared" si="3"/>
        <v>86</v>
      </c>
      <c r="P13" s="17" t="s">
        <v>24</v>
      </c>
    </row>
    <row r="14" spans="2:16" ht="15.75">
      <c r="B14" s="31">
        <v>4</v>
      </c>
      <c r="C14" s="10" t="s">
        <v>28</v>
      </c>
      <c r="D14" s="11" t="s">
        <v>20</v>
      </c>
      <c r="E14" s="17">
        <v>60</v>
      </c>
      <c r="F14" s="17">
        <v>56</v>
      </c>
      <c r="G14" s="17">
        <v>62</v>
      </c>
      <c r="H14" s="17">
        <v>96</v>
      </c>
      <c r="I14" s="17">
        <v>88</v>
      </c>
      <c r="J14" s="17">
        <v>78</v>
      </c>
      <c r="K14" s="11">
        <f t="shared" si="0"/>
        <v>440</v>
      </c>
      <c r="L14" s="11">
        <v>0</v>
      </c>
      <c r="M14" s="11">
        <f t="shared" si="1"/>
        <v>440</v>
      </c>
      <c r="N14" s="12">
        <f t="shared" si="2"/>
        <v>73.333333333333329</v>
      </c>
      <c r="O14" s="11">
        <f t="shared" si="3"/>
        <v>96</v>
      </c>
      <c r="P14" s="16" t="s">
        <v>82</v>
      </c>
    </row>
    <row r="15" spans="2:16" ht="15.75">
      <c r="B15" s="19"/>
      <c r="C15" s="20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2:16" ht="15.75">
      <c r="B16" s="32"/>
      <c r="C16" s="4" t="s">
        <v>32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32"/>
      <c r="O16" s="32"/>
      <c r="P16" s="32"/>
    </row>
    <row r="17" spans="2:16" ht="15.75">
      <c r="B17" s="32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32"/>
      <c r="O17" s="32"/>
      <c r="P17" s="32"/>
    </row>
    <row r="18" spans="2:16" ht="31.5">
      <c r="B18" s="5" t="s">
        <v>4</v>
      </c>
      <c r="C18" s="32" t="s">
        <v>5</v>
      </c>
      <c r="D18" s="32" t="s">
        <v>6</v>
      </c>
      <c r="E18" s="32" t="s">
        <v>7</v>
      </c>
      <c r="F18" s="32" t="s">
        <v>8</v>
      </c>
      <c r="G18" s="32" t="s">
        <v>9</v>
      </c>
      <c r="H18" s="32" t="s">
        <v>10</v>
      </c>
      <c r="I18" s="32" t="s">
        <v>11</v>
      </c>
      <c r="J18" s="32" t="s">
        <v>12</v>
      </c>
      <c r="K18" s="7" t="s">
        <v>13</v>
      </c>
      <c r="L18" s="22" t="s">
        <v>14</v>
      </c>
      <c r="M18" s="8" t="s">
        <v>15</v>
      </c>
      <c r="N18" s="32" t="s">
        <v>16</v>
      </c>
      <c r="O18" s="32" t="s">
        <v>17</v>
      </c>
      <c r="P18" s="5"/>
    </row>
    <row r="19" spans="2:16" ht="15.75">
      <c r="B19" s="23">
        <v>1</v>
      </c>
      <c r="C19" s="10" t="s">
        <v>33</v>
      </c>
      <c r="D19" s="11" t="s">
        <v>34</v>
      </c>
      <c r="E19" s="11">
        <v>119</v>
      </c>
      <c r="F19" s="11">
        <v>176</v>
      </c>
      <c r="G19" s="11">
        <v>186</v>
      </c>
      <c r="H19" s="11">
        <v>150</v>
      </c>
      <c r="I19" s="11">
        <v>188</v>
      </c>
      <c r="J19" s="11">
        <v>151</v>
      </c>
      <c r="K19" s="11">
        <f t="shared" ref="K19:K24" si="4">SUM(E19:J19)</f>
        <v>970</v>
      </c>
      <c r="L19" s="11">
        <v>0</v>
      </c>
      <c r="M19" s="11">
        <f t="shared" ref="M19:M24" si="5">SUM(K19:L19)</f>
        <v>970</v>
      </c>
      <c r="N19" s="12">
        <f t="shared" ref="N19:N24" si="6">SUM(K19/6)</f>
        <v>161.66666666666666</v>
      </c>
      <c r="O19" s="11">
        <f t="shared" ref="O19:O24" si="7">MAX(E19:J19)</f>
        <v>188</v>
      </c>
      <c r="P19" s="13" t="s">
        <v>35</v>
      </c>
    </row>
    <row r="20" spans="2:16" ht="15.75">
      <c r="B20" s="23">
        <v>2</v>
      </c>
      <c r="C20" s="10" t="s">
        <v>36</v>
      </c>
      <c r="D20" s="11" t="s">
        <v>34</v>
      </c>
      <c r="E20" s="11">
        <v>146</v>
      </c>
      <c r="F20" s="11">
        <v>131</v>
      </c>
      <c r="G20" s="11">
        <v>165</v>
      </c>
      <c r="H20" s="11">
        <v>136</v>
      </c>
      <c r="I20" s="11">
        <v>180</v>
      </c>
      <c r="J20" s="37">
        <v>203</v>
      </c>
      <c r="K20" s="11">
        <f t="shared" si="4"/>
        <v>961</v>
      </c>
      <c r="L20" s="11">
        <v>0</v>
      </c>
      <c r="M20" s="11">
        <f t="shared" si="5"/>
        <v>961</v>
      </c>
      <c r="N20" s="12">
        <f t="shared" si="6"/>
        <v>160.16666666666666</v>
      </c>
      <c r="O20" s="11">
        <f t="shared" si="7"/>
        <v>203</v>
      </c>
      <c r="P20" s="16" t="s">
        <v>27</v>
      </c>
    </row>
    <row r="21" spans="2:16" ht="15.75">
      <c r="B21" s="23">
        <v>3</v>
      </c>
      <c r="C21" s="10" t="s">
        <v>42</v>
      </c>
      <c r="D21" s="11" t="s">
        <v>34</v>
      </c>
      <c r="E21" s="11">
        <v>112</v>
      </c>
      <c r="F21" s="11">
        <v>122</v>
      </c>
      <c r="G21" s="11">
        <v>128</v>
      </c>
      <c r="H21" s="11">
        <v>123</v>
      </c>
      <c r="I21" s="11">
        <v>148</v>
      </c>
      <c r="J21" s="11">
        <v>107</v>
      </c>
      <c r="K21" s="11">
        <f t="shared" si="4"/>
        <v>740</v>
      </c>
      <c r="L21" s="11">
        <v>0</v>
      </c>
      <c r="M21" s="11">
        <f t="shared" si="5"/>
        <v>740</v>
      </c>
      <c r="N21" s="12">
        <f t="shared" si="6"/>
        <v>123.33333333333333</v>
      </c>
      <c r="O21" s="11">
        <f t="shared" si="7"/>
        <v>148</v>
      </c>
      <c r="P21" s="13" t="s">
        <v>43</v>
      </c>
    </row>
    <row r="22" spans="2:16" ht="15.75">
      <c r="B22" s="23">
        <v>4</v>
      </c>
      <c r="C22" s="10" t="s">
        <v>39</v>
      </c>
      <c r="D22" s="11" t="s">
        <v>34</v>
      </c>
      <c r="E22" s="11">
        <v>113</v>
      </c>
      <c r="F22" s="11">
        <v>128</v>
      </c>
      <c r="G22" s="11">
        <v>137</v>
      </c>
      <c r="H22" s="11">
        <v>136</v>
      </c>
      <c r="I22" s="11">
        <v>111</v>
      </c>
      <c r="J22" s="11">
        <v>106</v>
      </c>
      <c r="K22" s="11">
        <f t="shared" si="4"/>
        <v>731</v>
      </c>
      <c r="L22" s="11">
        <v>0</v>
      </c>
      <c r="M22" s="11">
        <f t="shared" si="5"/>
        <v>731</v>
      </c>
      <c r="N22" s="12">
        <f t="shared" si="6"/>
        <v>121.83333333333333</v>
      </c>
      <c r="O22" s="11">
        <f t="shared" si="7"/>
        <v>137</v>
      </c>
      <c r="P22" s="16" t="s">
        <v>27</v>
      </c>
    </row>
    <row r="23" spans="2:16" ht="15.75">
      <c r="B23" s="23">
        <v>5</v>
      </c>
      <c r="C23" s="10" t="s">
        <v>44</v>
      </c>
      <c r="D23" s="11" t="s">
        <v>34</v>
      </c>
      <c r="E23" s="11">
        <v>96</v>
      </c>
      <c r="F23" s="11">
        <v>91</v>
      </c>
      <c r="G23" s="11">
        <v>131</v>
      </c>
      <c r="H23" s="11">
        <v>102</v>
      </c>
      <c r="I23" s="11">
        <v>92</v>
      </c>
      <c r="J23" s="11">
        <v>112</v>
      </c>
      <c r="K23" s="11">
        <f t="shared" si="4"/>
        <v>624</v>
      </c>
      <c r="L23" s="11">
        <v>60</v>
      </c>
      <c r="M23" s="11">
        <f t="shared" si="5"/>
        <v>684</v>
      </c>
      <c r="N23" s="12">
        <f t="shared" si="6"/>
        <v>104</v>
      </c>
      <c r="O23" s="11">
        <f t="shared" si="7"/>
        <v>131</v>
      </c>
      <c r="P23" s="13" t="s">
        <v>43</v>
      </c>
    </row>
    <row r="24" spans="2:16" ht="15.75">
      <c r="B24" s="23">
        <v>6</v>
      </c>
      <c r="C24" s="10" t="s">
        <v>40</v>
      </c>
      <c r="D24" s="11" t="s">
        <v>34</v>
      </c>
      <c r="E24" s="11">
        <v>95</v>
      </c>
      <c r="F24" s="11">
        <v>104</v>
      </c>
      <c r="G24" s="11">
        <v>92</v>
      </c>
      <c r="H24" s="11">
        <v>79</v>
      </c>
      <c r="I24" s="11">
        <v>134</v>
      </c>
      <c r="J24" s="11">
        <v>86</v>
      </c>
      <c r="K24" s="11">
        <f t="shared" si="4"/>
        <v>590</v>
      </c>
      <c r="L24" s="11">
        <v>0</v>
      </c>
      <c r="M24" s="11">
        <f t="shared" si="5"/>
        <v>590</v>
      </c>
      <c r="N24" s="12">
        <f t="shared" si="6"/>
        <v>98.333333333333329</v>
      </c>
      <c r="O24" s="11">
        <f t="shared" si="7"/>
        <v>134</v>
      </c>
      <c r="P24" s="13" t="s">
        <v>27</v>
      </c>
    </row>
    <row r="25" spans="2:16" ht="15.75">
      <c r="B25" s="24"/>
      <c r="C25" s="25"/>
      <c r="D25" s="5"/>
      <c r="E25" s="5"/>
      <c r="F25" s="5"/>
      <c r="G25" s="5"/>
      <c r="H25" s="5"/>
      <c r="I25" s="5"/>
      <c r="J25" s="5"/>
      <c r="K25" s="5"/>
      <c r="L25" s="5"/>
      <c r="M25" s="5"/>
      <c r="N25" s="26"/>
      <c r="O25" s="5"/>
      <c r="P25" s="3"/>
    </row>
    <row r="26" spans="2:16" ht="15.75">
      <c r="B26" s="5"/>
      <c r="C26" s="4" t="s">
        <v>46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2"/>
      <c r="O26" s="32"/>
      <c r="P26" s="32"/>
    </row>
    <row r="27" spans="2:16" ht="15.75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2"/>
      <c r="O27" s="32"/>
      <c r="P27" s="32"/>
    </row>
    <row r="28" spans="2:16" ht="31.5">
      <c r="B28" s="5" t="s">
        <v>4</v>
      </c>
      <c r="C28" s="32" t="s">
        <v>5</v>
      </c>
      <c r="D28" s="32" t="s">
        <v>6</v>
      </c>
      <c r="E28" s="32" t="s">
        <v>7</v>
      </c>
      <c r="F28" s="32" t="s">
        <v>8</v>
      </c>
      <c r="G28" s="32" t="s">
        <v>9</v>
      </c>
      <c r="H28" s="32" t="s">
        <v>10</v>
      </c>
      <c r="I28" s="32" t="s">
        <v>11</v>
      </c>
      <c r="J28" s="32" t="s">
        <v>12</v>
      </c>
      <c r="K28" s="7" t="s">
        <v>13</v>
      </c>
      <c r="L28" s="7" t="s">
        <v>14</v>
      </c>
      <c r="M28" s="8" t="s">
        <v>15</v>
      </c>
      <c r="N28" s="32" t="s">
        <v>16</v>
      </c>
      <c r="O28" s="32" t="s">
        <v>17</v>
      </c>
      <c r="P28" s="32" t="s">
        <v>18</v>
      </c>
    </row>
    <row r="29" spans="2:16" ht="15.75">
      <c r="B29" s="9">
        <v>1</v>
      </c>
      <c r="C29" s="10" t="s">
        <v>47</v>
      </c>
      <c r="D29" s="11" t="s">
        <v>48</v>
      </c>
      <c r="E29" s="11">
        <v>145</v>
      </c>
      <c r="F29" s="11">
        <v>150</v>
      </c>
      <c r="G29" s="11">
        <v>141</v>
      </c>
      <c r="H29" s="11">
        <v>140</v>
      </c>
      <c r="I29" s="11">
        <v>178</v>
      </c>
      <c r="J29" s="11">
        <v>168</v>
      </c>
      <c r="K29" s="11">
        <f t="shared" ref="K29:K35" si="8">SUM(E29:J29)</f>
        <v>922</v>
      </c>
      <c r="L29" s="11">
        <v>60</v>
      </c>
      <c r="M29" s="11">
        <f t="shared" ref="M29:M35" si="9">SUM(K29:L29)</f>
        <v>982</v>
      </c>
      <c r="N29" s="12">
        <f t="shared" ref="N29:N35" si="10">SUM(K29/6)</f>
        <v>153.66666666666666</v>
      </c>
      <c r="O29" s="11">
        <f t="shared" ref="O29:O35" si="11">MAX(E29:J29)</f>
        <v>178</v>
      </c>
      <c r="P29" s="13" t="s">
        <v>35</v>
      </c>
    </row>
    <row r="30" spans="2:16" ht="15.75">
      <c r="B30" s="9">
        <v>2</v>
      </c>
      <c r="C30" s="10" t="s">
        <v>58</v>
      </c>
      <c r="D30" s="11" t="s">
        <v>48</v>
      </c>
      <c r="E30" s="11">
        <v>157</v>
      </c>
      <c r="F30" s="11">
        <v>149</v>
      </c>
      <c r="G30" s="11">
        <v>145</v>
      </c>
      <c r="H30" s="11">
        <v>154</v>
      </c>
      <c r="I30" s="11">
        <v>155</v>
      </c>
      <c r="J30" s="11">
        <v>165</v>
      </c>
      <c r="K30" s="11">
        <f t="shared" si="8"/>
        <v>925</v>
      </c>
      <c r="L30" s="11">
        <v>0</v>
      </c>
      <c r="M30" s="11">
        <f t="shared" si="9"/>
        <v>925</v>
      </c>
      <c r="N30" s="12">
        <f t="shared" si="10"/>
        <v>154.16666666666666</v>
      </c>
      <c r="O30" s="11">
        <f t="shared" si="11"/>
        <v>165</v>
      </c>
      <c r="P30" s="13" t="s">
        <v>43</v>
      </c>
    </row>
    <row r="31" spans="2:16" ht="15.75">
      <c r="B31" s="9">
        <v>3</v>
      </c>
      <c r="C31" s="10" t="s">
        <v>49</v>
      </c>
      <c r="D31" s="11" t="s">
        <v>48</v>
      </c>
      <c r="E31" s="11">
        <v>103</v>
      </c>
      <c r="F31" s="11">
        <v>167</v>
      </c>
      <c r="G31" s="11">
        <v>126</v>
      </c>
      <c r="H31" s="11">
        <v>155</v>
      </c>
      <c r="I31" s="11">
        <v>161</v>
      </c>
      <c r="J31" s="11">
        <v>152</v>
      </c>
      <c r="K31" s="11">
        <f t="shared" si="8"/>
        <v>864</v>
      </c>
      <c r="L31" s="11">
        <v>0</v>
      </c>
      <c r="M31" s="11">
        <f t="shared" si="9"/>
        <v>864</v>
      </c>
      <c r="N31" s="12">
        <f t="shared" si="10"/>
        <v>144</v>
      </c>
      <c r="O31" s="11">
        <f t="shared" si="11"/>
        <v>167</v>
      </c>
      <c r="P31" s="13" t="s">
        <v>24</v>
      </c>
    </row>
    <row r="32" spans="2:16" ht="15.75">
      <c r="B32" s="9">
        <v>4</v>
      </c>
      <c r="C32" s="15" t="s">
        <v>52</v>
      </c>
      <c r="D32" s="11" t="s">
        <v>48</v>
      </c>
      <c r="E32" s="11">
        <v>158</v>
      </c>
      <c r="F32" s="11">
        <v>133</v>
      </c>
      <c r="G32" s="11" t="s">
        <v>98</v>
      </c>
      <c r="H32" s="11">
        <v>126</v>
      </c>
      <c r="I32" s="11">
        <v>151</v>
      </c>
      <c r="J32" s="11">
        <v>133</v>
      </c>
      <c r="K32" s="11">
        <f t="shared" si="8"/>
        <v>701</v>
      </c>
      <c r="L32" s="11">
        <v>0</v>
      </c>
      <c r="M32" s="11">
        <f t="shared" si="9"/>
        <v>701</v>
      </c>
      <c r="N32" s="12">
        <f t="shared" si="10"/>
        <v>116.83333333333333</v>
      </c>
      <c r="O32" s="11">
        <f t="shared" si="11"/>
        <v>158</v>
      </c>
      <c r="P32" s="13" t="s">
        <v>53</v>
      </c>
    </row>
    <row r="33" spans="2:16" ht="15.75">
      <c r="B33" s="9">
        <v>5</v>
      </c>
      <c r="C33" s="10" t="s">
        <v>50</v>
      </c>
      <c r="D33" s="11" t="s">
        <v>48</v>
      </c>
      <c r="E33" s="11">
        <v>93</v>
      </c>
      <c r="F33" s="11">
        <v>125</v>
      </c>
      <c r="G33" s="11">
        <v>137</v>
      </c>
      <c r="H33" s="11">
        <v>100</v>
      </c>
      <c r="I33" s="11">
        <v>106</v>
      </c>
      <c r="J33" s="11">
        <v>90</v>
      </c>
      <c r="K33" s="11">
        <f t="shared" si="8"/>
        <v>651</v>
      </c>
      <c r="L33" s="11">
        <v>60</v>
      </c>
      <c r="M33" s="11">
        <f t="shared" si="9"/>
        <v>711</v>
      </c>
      <c r="N33" s="12">
        <f t="shared" si="10"/>
        <v>108.5</v>
      </c>
      <c r="O33" s="11">
        <f t="shared" si="11"/>
        <v>137</v>
      </c>
      <c r="P33" s="13" t="s">
        <v>27</v>
      </c>
    </row>
    <row r="34" spans="2:16" ht="15.75">
      <c r="B34" s="28">
        <v>6</v>
      </c>
      <c r="C34" s="15" t="s">
        <v>54</v>
      </c>
      <c r="D34" s="13" t="s">
        <v>48</v>
      </c>
      <c r="E34" s="13">
        <v>113</v>
      </c>
      <c r="F34" s="13">
        <v>122</v>
      </c>
      <c r="G34" s="13">
        <v>111</v>
      </c>
      <c r="H34" s="13">
        <v>100</v>
      </c>
      <c r="I34" s="13">
        <v>101</v>
      </c>
      <c r="J34" s="13">
        <v>88</v>
      </c>
      <c r="K34" s="13">
        <f t="shared" si="8"/>
        <v>635</v>
      </c>
      <c r="L34" s="11">
        <v>0</v>
      </c>
      <c r="M34" s="11">
        <f t="shared" si="9"/>
        <v>635</v>
      </c>
      <c r="N34" s="12">
        <f t="shared" si="10"/>
        <v>105.83333333333333</v>
      </c>
      <c r="O34" s="11">
        <f t="shared" si="11"/>
        <v>122</v>
      </c>
      <c r="P34" s="13" t="s">
        <v>55</v>
      </c>
    </row>
    <row r="35" spans="2:16" ht="15.75">
      <c r="B35" s="9">
        <v>7</v>
      </c>
      <c r="C35" s="15" t="s">
        <v>57</v>
      </c>
      <c r="D35" s="13" t="s">
        <v>48</v>
      </c>
      <c r="E35" s="13">
        <v>92</v>
      </c>
      <c r="F35" s="13">
        <v>62</v>
      </c>
      <c r="G35" s="13">
        <v>103</v>
      </c>
      <c r="H35" s="13">
        <v>67</v>
      </c>
      <c r="I35" s="13">
        <v>72</v>
      </c>
      <c r="J35" s="13">
        <v>84</v>
      </c>
      <c r="K35" s="13">
        <f t="shared" si="8"/>
        <v>480</v>
      </c>
      <c r="L35" s="11">
        <v>60</v>
      </c>
      <c r="M35" s="11">
        <f t="shared" si="9"/>
        <v>540</v>
      </c>
      <c r="N35" s="12">
        <f t="shared" si="10"/>
        <v>80</v>
      </c>
      <c r="O35" s="11">
        <f t="shared" si="11"/>
        <v>103</v>
      </c>
      <c r="P35" s="13" t="s">
        <v>24</v>
      </c>
    </row>
    <row r="36" spans="2:16" ht="15.75">
      <c r="B36" s="21"/>
      <c r="C36" s="3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34"/>
      <c r="O36" s="21"/>
      <c r="P36" s="19"/>
    </row>
    <row r="37" spans="2:16" ht="15.75">
      <c r="B37" s="21"/>
      <c r="C37" s="33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34"/>
      <c r="O37" s="21"/>
      <c r="P37" s="19"/>
    </row>
    <row r="38" spans="2:16" ht="15.75">
      <c r="B38" s="5"/>
      <c r="C38" t="s">
        <v>60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</sheetData>
  <sortState ref="C35:P43">
    <sortCondition descending="1" ref="M35:M43"/>
  </sortState>
  <mergeCells count="3">
    <mergeCell ref="B3:M3"/>
    <mergeCell ref="B5:M5"/>
    <mergeCell ref="B6:M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6"/>
  <sheetViews>
    <sheetView topLeftCell="B1" zoomScaleNormal="100" workbookViewId="0">
      <selection activeCell="Q31" sqref="Q31"/>
    </sheetView>
  </sheetViews>
  <sheetFormatPr defaultRowHeight="15"/>
  <cols>
    <col min="3" max="3" width="25.5703125" customWidth="1"/>
    <col min="16" max="16" width="30.7109375" customWidth="1"/>
  </cols>
  <sheetData>
    <row r="3" spans="2:16" ht="15.75">
      <c r="B3" s="143" t="s">
        <v>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"/>
      <c r="O3" s="1"/>
      <c r="P3" s="1"/>
    </row>
    <row r="4" spans="2:16" ht="15.7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>
      <c r="B5" s="144" t="s">
        <v>67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"/>
      <c r="O5" s="1"/>
      <c r="P5" s="1"/>
    </row>
    <row r="6" spans="2:16" ht="15.75">
      <c r="B6" s="144" t="s">
        <v>68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"/>
      <c r="O6" s="1"/>
      <c r="P6" s="1"/>
    </row>
    <row r="7" spans="2:16" ht="15.7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>
      <c r="B8" s="1"/>
      <c r="C8" s="4" t="s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>
      <c r="B10" s="5" t="s">
        <v>4</v>
      </c>
      <c r="C10" s="32" t="s">
        <v>5</v>
      </c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7" t="s">
        <v>13</v>
      </c>
      <c r="L10" s="7" t="s">
        <v>14</v>
      </c>
      <c r="M10" s="8" t="s">
        <v>15</v>
      </c>
      <c r="N10" s="32" t="s">
        <v>16</v>
      </c>
      <c r="O10" s="32" t="s">
        <v>17</v>
      </c>
      <c r="P10" s="32" t="s">
        <v>18</v>
      </c>
    </row>
    <row r="11" spans="2:16" ht="15.75">
      <c r="B11" s="9">
        <v>1</v>
      </c>
      <c r="C11" s="10" t="s">
        <v>19</v>
      </c>
      <c r="D11" s="11" t="s">
        <v>20</v>
      </c>
      <c r="E11" s="11">
        <v>137</v>
      </c>
      <c r="F11" s="11">
        <v>99</v>
      </c>
      <c r="G11" s="11">
        <v>105</v>
      </c>
      <c r="H11" s="11">
        <v>94</v>
      </c>
      <c r="I11" s="11">
        <v>98</v>
      </c>
      <c r="J11" s="11">
        <v>92</v>
      </c>
      <c r="K11" s="11">
        <f>SUM(E11:J11)</f>
        <v>625</v>
      </c>
      <c r="L11" s="11">
        <v>0</v>
      </c>
      <c r="M11" s="11">
        <f>SUM(K11:L11)</f>
        <v>625</v>
      </c>
      <c r="N11" s="12">
        <f>SUM(M11/6)</f>
        <v>104.16666666666667</v>
      </c>
      <c r="O11" s="11">
        <f>MAX(E11:J11)</f>
        <v>137</v>
      </c>
      <c r="P11" s="13" t="s">
        <v>21</v>
      </c>
    </row>
    <row r="12" spans="2:16" ht="15.75">
      <c r="B12" s="9">
        <v>2</v>
      </c>
      <c r="C12" s="10" t="s">
        <v>23</v>
      </c>
      <c r="D12" s="11" t="s">
        <v>20</v>
      </c>
      <c r="E12" s="11">
        <v>72</v>
      </c>
      <c r="F12" s="11">
        <v>123</v>
      </c>
      <c r="G12" s="11">
        <v>111</v>
      </c>
      <c r="H12" s="11">
        <v>113</v>
      </c>
      <c r="I12" s="11">
        <v>83</v>
      </c>
      <c r="J12" s="11">
        <v>91</v>
      </c>
      <c r="K12" s="11">
        <f>SUM(E12:J12)</f>
        <v>593</v>
      </c>
      <c r="L12" s="11">
        <v>0</v>
      </c>
      <c r="M12" s="11">
        <f>SUM(K12:L12)</f>
        <v>593</v>
      </c>
      <c r="N12" s="12">
        <f>SUM(M12/6)</f>
        <v>98.833333333333329</v>
      </c>
      <c r="O12" s="11">
        <f>MAX(E12:J12)</f>
        <v>123</v>
      </c>
      <c r="P12" s="13" t="s">
        <v>24</v>
      </c>
    </row>
    <row r="13" spans="2:16" ht="15.75">
      <c r="B13" s="9">
        <v>3</v>
      </c>
      <c r="C13" s="10" t="s">
        <v>22</v>
      </c>
      <c r="D13" s="11" t="s">
        <v>20</v>
      </c>
      <c r="E13" s="11">
        <v>77</v>
      </c>
      <c r="F13" s="11">
        <v>95</v>
      </c>
      <c r="G13" s="14">
        <v>89</v>
      </c>
      <c r="H13" s="11">
        <v>56</v>
      </c>
      <c r="I13" s="11">
        <v>157</v>
      </c>
      <c r="J13" s="11">
        <v>96</v>
      </c>
      <c r="K13" s="11">
        <f>SUM(E13:J13)</f>
        <v>570</v>
      </c>
      <c r="L13" s="11">
        <v>0</v>
      </c>
      <c r="M13" s="11">
        <f>SUM(K13:L13)</f>
        <v>570</v>
      </c>
      <c r="N13" s="12">
        <f>SUM(M13/6)</f>
        <v>95</v>
      </c>
      <c r="O13" s="11">
        <f>MAX(E13:J13)</f>
        <v>157</v>
      </c>
      <c r="P13" s="13" t="s">
        <v>43</v>
      </c>
    </row>
    <row r="14" spans="2:16" ht="15.75">
      <c r="B14" s="31">
        <v>4</v>
      </c>
      <c r="C14" s="15" t="s">
        <v>25</v>
      </c>
      <c r="D14" s="11" t="s">
        <v>20</v>
      </c>
      <c r="E14" s="13">
        <v>90</v>
      </c>
      <c r="F14" s="13">
        <v>69</v>
      </c>
      <c r="G14" s="13">
        <v>85</v>
      </c>
      <c r="H14" s="13">
        <v>109</v>
      </c>
      <c r="I14" s="13">
        <v>49</v>
      </c>
      <c r="J14" s="13">
        <v>77</v>
      </c>
      <c r="K14" s="11">
        <f>SUM(E14:J14)</f>
        <v>479</v>
      </c>
      <c r="L14" s="11">
        <v>0</v>
      </c>
      <c r="M14" s="11">
        <f>SUM(K14:L14)</f>
        <v>479</v>
      </c>
      <c r="N14" s="12">
        <f>SUM(M14/6)</f>
        <v>79.833333333333329</v>
      </c>
      <c r="O14" s="11">
        <f>MAX(E14:J14)</f>
        <v>109</v>
      </c>
      <c r="P14" s="13" t="s">
        <v>24</v>
      </c>
    </row>
    <row r="15" spans="2:16" ht="15.75">
      <c r="B15" s="9">
        <v>5</v>
      </c>
      <c r="C15" s="27" t="s">
        <v>28</v>
      </c>
      <c r="D15" s="18" t="s">
        <v>20</v>
      </c>
      <c r="E15" s="118">
        <v>54</v>
      </c>
      <c r="F15" s="118">
        <v>85</v>
      </c>
      <c r="G15" s="118">
        <v>67</v>
      </c>
      <c r="H15" s="118">
        <v>101</v>
      </c>
      <c r="I15" s="118">
        <v>74</v>
      </c>
      <c r="J15" s="118">
        <v>77</v>
      </c>
      <c r="K15" s="18">
        <f>SUM(E15:J15)</f>
        <v>458</v>
      </c>
      <c r="L15" s="11">
        <v>0</v>
      </c>
      <c r="M15" s="11">
        <f>SUM(K15:L15)</f>
        <v>458</v>
      </c>
      <c r="N15" s="12">
        <f>SUM(M15/6)</f>
        <v>76.333333333333329</v>
      </c>
      <c r="O15" s="11">
        <f>MAX(E15:J15)</f>
        <v>101</v>
      </c>
      <c r="P15" s="118" t="s">
        <v>29</v>
      </c>
    </row>
    <row r="16" spans="2:16" ht="15.75">
      <c r="B16" s="19"/>
      <c r="C16" s="20"/>
      <c r="D16" s="21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2:16" ht="15.75">
      <c r="B17" s="32"/>
      <c r="C17" s="4" t="s">
        <v>32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32"/>
      <c r="O17" s="32"/>
      <c r="P17" s="32"/>
    </row>
    <row r="18" spans="2:16" ht="15.75">
      <c r="B18" s="32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32"/>
      <c r="O18" s="32"/>
      <c r="P18" s="32"/>
    </row>
    <row r="19" spans="2:16" ht="31.5">
      <c r="B19" s="5" t="s">
        <v>4</v>
      </c>
      <c r="C19" s="32" t="s">
        <v>5</v>
      </c>
      <c r="D19" s="32" t="s">
        <v>6</v>
      </c>
      <c r="E19" s="32" t="s">
        <v>7</v>
      </c>
      <c r="F19" s="32" t="s">
        <v>8</v>
      </c>
      <c r="G19" s="32" t="s">
        <v>9</v>
      </c>
      <c r="H19" s="32" t="s">
        <v>10</v>
      </c>
      <c r="I19" s="32" t="s">
        <v>11</v>
      </c>
      <c r="J19" s="32" t="s">
        <v>12</v>
      </c>
      <c r="K19" s="7" t="s">
        <v>13</v>
      </c>
      <c r="L19" s="22" t="s">
        <v>14</v>
      </c>
      <c r="M19" s="8" t="s">
        <v>15</v>
      </c>
      <c r="N19" s="32" t="s">
        <v>16</v>
      </c>
      <c r="O19" s="32" t="s">
        <v>17</v>
      </c>
      <c r="P19" s="5"/>
    </row>
    <row r="20" spans="2:16" ht="15.75">
      <c r="B20" s="23">
        <v>1</v>
      </c>
      <c r="C20" s="10" t="s">
        <v>33</v>
      </c>
      <c r="D20" s="11" t="s">
        <v>34</v>
      </c>
      <c r="E20" s="11">
        <v>154</v>
      </c>
      <c r="F20" s="11">
        <v>146</v>
      </c>
      <c r="G20" s="11">
        <v>188</v>
      </c>
      <c r="H20" s="11">
        <v>202</v>
      </c>
      <c r="I20" s="11">
        <v>175</v>
      </c>
      <c r="J20" s="11">
        <v>159</v>
      </c>
      <c r="K20" s="11">
        <f t="shared" ref="K20:K27" si="0">SUM(E20:J20)</f>
        <v>1024</v>
      </c>
      <c r="L20" s="11">
        <v>0</v>
      </c>
      <c r="M20" s="11">
        <f t="shared" ref="M20:M27" si="1">SUM(K20:L20)</f>
        <v>1024</v>
      </c>
      <c r="N20" s="12">
        <f t="shared" ref="N20:N27" si="2">SUM(K20/6)</f>
        <v>170.66666666666666</v>
      </c>
      <c r="O20" s="11">
        <f t="shared" ref="O20:O27" si="3">MAX(E20:J20)</f>
        <v>202</v>
      </c>
      <c r="P20" s="13" t="s">
        <v>35</v>
      </c>
    </row>
    <row r="21" spans="2:16" ht="15.75">
      <c r="B21" s="23">
        <v>2</v>
      </c>
      <c r="C21" s="10" t="s">
        <v>37</v>
      </c>
      <c r="D21" s="11" t="s">
        <v>34</v>
      </c>
      <c r="E21" s="11">
        <v>159</v>
      </c>
      <c r="F21" s="11">
        <v>162</v>
      </c>
      <c r="G21" s="11">
        <v>126</v>
      </c>
      <c r="H21" s="11">
        <v>172</v>
      </c>
      <c r="I21" s="11">
        <v>170</v>
      </c>
      <c r="J21" s="11">
        <v>183</v>
      </c>
      <c r="K21" s="11">
        <f t="shared" si="0"/>
        <v>972</v>
      </c>
      <c r="L21" s="11">
        <v>0</v>
      </c>
      <c r="M21" s="11">
        <f t="shared" si="1"/>
        <v>972</v>
      </c>
      <c r="N21" s="12">
        <f t="shared" si="2"/>
        <v>162</v>
      </c>
      <c r="O21" s="11">
        <f t="shared" si="3"/>
        <v>183</v>
      </c>
      <c r="P21" s="13" t="s">
        <v>21</v>
      </c>
    </row>
    <row r="22" spans="2:16" ht="15.75">
      <c r="B22" s="23">
        <v>3</v>
      </c>
      <c r="C22" s="10" t="s">
        <v>36</v>
      </c>
      <c r="D22" s="11" t="s">
        <v>34</v>
      </c>
      <c r="E22" s="11">
        <v>158</v>
      </c>
      <c r="F22" s="11">
        <v>134</v>
      </c>
      <c r="G22" s="11">
        <v>171</v>
      </c>
      <c r="H22" s="11">
        <v>136</v>
      </c>
      <c r="I22" s="11">
        <v>175</v>
      </c>
      <c r="J22" s="11">
        <v>197</v>
      </c>
      <c r="K22" s="11">
        <f t="shared" si="0"/>
        <v>971</v>
      </c>
      <c r="L22" s="11">
        <v>0</v>
      </c>
      <c r="M22" s="11">
        <f t="shared" si="1"/>
        <v>971</v>
      </c>
      <c r="N22" s="12">
        <f t="shared" si="2"/>
        <v>161.83333333333334</v>
      </c>
      <c r="O22" s="11">
        <f t="shared" si="3"/>
        <v>197</v>
      </c>
      <c r="P22" s="16" t="s">
        <v>27</v>
      </c>
    </row>
    <row r="23" spans="2:16" ht="15.75">
      <c r="B23" s="23">
        <v>4</v>
      </c>
      <c r="C23" s="10" t="s">
        <v>42</v>
      </c>
      <c r="D23" s="11" t="s">
        <v>34</v>
      </c>
      <c r="E23" s="11">
        <v>142</v>
      </c>
      <c r="F23" s="11">
        <v>166</v>
      </c>
      <c r="G23" s="11">
        <v>155</v>
      </c>
      <c r="H23" s="11">
        <v>135</v>
      </c>
      <c r="I23" s="11">
        <v>144</v>
      </c>
      <c r="J23" s="11">
        <v>137</v>
      </c>
      <c r="K23" s="11">
        <f t="shared" si="0"/>
        <v>879</v>
      </c>
      <c r="L23" s="11">
        <v>0</v>
      </c>
      <c r="M23" s="11">
        <f t="shared" si="1"/>
        <v>879</v>
      </c>
      <c r="N23" s="12">
        <f t="shared" si="2"/>
        <v>146.5</v>
      </c>
      <c r="O23" s="11">
        <f t="shared" si="3"/>
        <v>166</v>
      </c>
      <c r="P23" s="13" t="s">
        <v>43</v>
      </c>
    </row>
    <row r="24" spans="2:16" ht="15.75">
      <c r="B24" s="23">
        <v>5</v>
      </c>
      <c r="C24" s="10" t="s">
        <v>39</v>
      </c>
      <c r="D24" s="11" t="s">
        <v>34</v>
      </c>
      <c r="E24" s="11">
        <v>111</v>
      </c>
      <c r="F24" s="11">
        <v>118</v>
      </c>
      <c r="G24" s="11">
        <v>154</v>
      </c>
      <c r="H24" s="11">
        <v>94</v>
      </c>
      <c r="I24" s="11">
        <v>212</v>
      </c>
      <c r="J24" s="11">
        <v>112</v>
      </c>
      <c r="K24" s="11">
        <f t="shared" si="0"/>
        <v>801</v>
      </c>
      <c r="L24" s="11">
        <v>0</v>
      </c>
      <c r="M24" s="11">
        <f t="shared" si="1"/>
        <v>801</v>
      </c>
      <c r="N24" s="12">
        <f t="shared" si="2"/>
        <v>133.5</v>
      </c>
      <c r="O24" s="11">
        <f t="shared" si="3"/>
        <v>212</v>
      </c>
      <c r="P24" s="16" t="s">
        <v>27</v>
      </c>
    </row>
    <row r="25" spans="2:16" ht="15.75">
      <c r="B25" s="23">
        <v>6</v>
      </c>
      <c r="C25" s="10" t="s">
        <v>44</v>
      </c>
      <c r="D25" s="11" t="s">
        <v>34</v>
      </c>
      <c r="E25" s="11">
        <v>101</v>
      </c>
      <c r="F25" s="11">
        <v>101</v>
      </c>
      <c r="G25" s="11">
        <v>126</v>
      </c>
      <c r="H25" s="11">
        <v>111</v>
      </c>
      <c r="I25" s="11">
        <v>112</v>
      </c>
      <c r="J25" s="11">
        <v>126</v>
      </c>
      <c r="K25" s="11">
        <f t="shared" si="0"/>
        <v>677</v>
      </c>
      <c r="L25" s="11">
        <v>60</v>
      </c>
      <c r="M25" s="11">
        <f t="shared" si="1"/>
        <v>737</v>
      </c>
      <c r="N25" s="12">
        <f t="shared" si="2"/>
        <v>112.83333333333333</v>
      </c>
      <c r="O25" s="11">
        <f t="shared" si="3"/>
        <v>126</v>
      </c>
      <c r="P25" s="13" t="s">
        <v>43</v>
      </c>
    </row>
    <row r="26" spans="2:16" ht="15.75">
      <c r="B26" s="23">
        <v>7</v>
      </c>
      <c r="C26" s="10" t="s">
        <v>38</v>
      </c>
      <c r="D26" s="11" t="s">
        <v>34</v>
      </c>
      <c r="E26" s="11">
        <v>120</v>
      </c>
      <c r="F26" s="11">
        <v>88</v>
      </c>
      <c r="G26" s="11">
        <v>170</v>
      </c>
      <c r="H26" s="11">
        <v>143</v>
      </c>
      <c r="I26" s="11">
        <v>122</v>
      </c>
      <c r="J26" s="11">
        <v>93</v>
      </c>
      <c r="K26" s="11">
        <f t="shared" si="0"/>
        <v>736</v>
      </c>
      <c r="L26" s="11">
        <v>0</v>
      </c>
      <c r="M26" s="11">
        <f t="shared" si="1"/>
        <v>736</v>
      </c>
      <c r="N26" s="12">
        <f t="shared" si="2"/>
        <v>122.66666666666667</v>
      </c>
      <c r="O26" s="11">
        <f t="shared" si="3"/>
        <v>170</v>
      </c>
      <c r="P26" s="16" t="s">
        <v>35</v>
      </c>
    </row>
    <row r="27" spans="2:16" ht="15.75">
      <c r="B27" s="23">
        <v>8</v>
      </c>
      <c r="C27" s="10" t="s">
        <v>40</v>
      </c>
      <c r="D27" s="11" t="s">
        <v>34</v>
      </c>
      <c r="E27" s="11">
        <v>92</v>
      </c>
      <c r="F27" s="11">
        <v>109</v>
      </c>
      <c r="G27" s="11">
        <v>94</v>
      </c>
      <c r="H27" s="11">
        <v>98</v>
      </c>
      <c r="I27" s="11">
        <v>98</v>
      </c>
      <c r="J27" s="11">
        <v>88</v>
      </c>
      <c r="K27" s="11">
        <f t="shared" si="0"/>
        <v>579</v>
      </c>
      <c r="L27" s="11">
        <v>0</v>
      </c>
      <c r="M27" s="11">
        <f t="shared" si="1"/>
        <v>579</v>
      </c>
      <c r="N27" s="12">
        <f t="shared" si="2"/>
        <v>96.5</v>
      </c>
      <c r="O27" s="11">
        <f t="shared" si="3"/>
        <v>109</v>
      </c>
      <c r="P27" s="13" t="s">
        <v>27</v>
      </c>
    </row>
    <row r="28" spans="2:16" ht="15.75">
      <c r="B28" s="119"/>
      <c r="C28" s="33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4"/>
      <c r="O28" s="21"/>
      <c r="P28" s="19"/>
    </row>
    <row r="29" spans="2:16" ht="15.75">
      <c r="B29" s="117">
        <v>8</v>
      </c>
      <c r="C29" s="10" t="s">
        <v>97</v>
      </c>
      <c r="D29" s="11" t="s">
        <v>34</v>
      </c>
      <c r="E29" s="11">
        <v>99</v>
      </c>
      <c r="F29" s="11">
        <v>97</v>
      </c>
      <c r="G29" s="11">
        <v>79</v>
      </c>
      <c r="H29" s="11">
        <v>122</v>
      </c>
      <c r="I29" s="11">
        <v>99</v>
      </c>
      <c r="J29" s="11">
        <v>158</v>
      </c>
      <c r="K29" s="11">
        <f t="shared" ref="K29" si="4">SUM(E29:J29)</f>
        <v>654</v>
      </c>
      <c r="L29" s="11">
        <v>60</v>
      </c>
      <c r="M29" s="11">
        <f t="shared" ref="M29" si="5">SUM(K29:L29)</f>
        <v>714</v>
      </c>
      <c r="N29" s="12">
        <f t="shared" ref="N29" si="6">SUM(K29/6)</f>
        <v>109</v>
      </c>
      <c r="O29" s="11">
        <f t="shared" ref="O29" si="7">MAX(E29:J29)</f>
        <v>158</v>
      </c>
      <c r="P29" s="16" t="s">
        <v>35</v>
      </c>
    </row>
    <row r="30" spans="2:16" ht="15.75">
      <c r="B30" s="24"/>
      <c r="C30" s="25"/>
      <c r="D30" s="5"/>
      <c r="E30" s="5"/>
      <c r="F30" s="5"/>
      <c r="G30" s="5"/>
      <c r="H30" s="5"/>
      <c r="I30" s="5"/>
      <c r="J30" s="5"/>
      <c r="K30" s="5"/>
      <c r="L30" s="5"/>
      <c r="M30" s="5"/>
      <c r="N30" s="26"/>
      <c r="O30" s="5"/>
      <c r="P30" s="3"/>
    </row>
    <row r="31" spans="2:16" ht="15.75">
      <c r="B31" s="5"/>
      <c r="C31" s="4" t="s">
        <v>46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32"/>
      <c r="O31" s="32"/>
      <c r="P31" s="32"/>
    </row>
    <row r="32" spans="2:16" ht="15.75">
      <c r="B32" s="5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32"/>
      <c r="O32" s="32"/>
      <c r="P32" s="32"/>
    </row>
    <row r="33" spans="2:16" ht="31.5">
      <c r="B33" s="5" t="s">
        <v>4</v>
      </c>
      <c r="C33" s="32" t="s">
        <v>5</v>
      </c>
      <c r="D33" s="32" t="s">
        <v>6</v>
      </c>
      <c r="E33" s="32" t="s">
        <v>7</v>
      </c>
      <c r="F33" s="32" t="s">
        <v>8</v>
      </c>
      <c r="G33" s="32" t="s">
        <v>9</v>
      </c>
      <c r="H33" s="32" t="s">
        <v>10</v>
      </c>
      <c r="I33" s="32" t="s">
        <v>11</v>
      </c>
      <c r="J33" s="32" t="s">
        <v>12</v>
      </c>
      <c r="K33" s="7" t="s">
        <v>13</v>
      </c>
      <c r="L33" s="7" t="s">
        <v>14</v>
      </c>
      <c r="M33" s="8" t="s">
        <v>15</v>
      </c>
      <c r="N33" s="32" t="s">
        <v>16</v>
      </c>
      <c r="O33" s="32" t="s">
        <v>17</v>
      </c>
      <c r="P33" s="32" t="s">
        <v>18</v>
      </c>
    </row>
    <row r="34" spans="2:16" ht="15.75">
      <c r="B34" s="9">
        <v>1</v>
      </c>
      <c r="C34" s="10" t="s">
        <v>47</v>
      </c>
      <c r="D34" s="11" t="s">
        <v>48</v>
      </c>
      <c r="E34" s="11">
        <v>214</v>
      </c>
      <c r="F34" s="11">
        <v>197</v>
      </c>
      <c r="G34" s="11">
        <v>169</v>
      </c>
      <c r="H34" s="11">
        <v>160</v>
      </c>
      <c r="I34" s="11">
        <v>193</v>
      </c>
      <c r="J34" s="11">
        <v>153</v>
      </c>
      <c r="K34" s="11">
        <f t="shared" ref="K34:K39" si="8">SUM(E34:J34)</f>
        <v>1086</v>
      </c>
      <c r="L34" s="11">
        <v>60</v>
      </c>
      <c r="M34" s="11">
        <f t="shared" ref="M34:M39" si="9">SUM(K34:L34)</f>
        <v>1146</v>
      </c>
      <c r="N34" s="12">
        <f t="shared" ref="N34:N39" si="10">SUM(K34/6)</f>
        <v>181</v>
      </c>
      <c r="O34" s="11">
        <f t="shared" ref="O34:O39" si="11">MAX(E34:J34)</f>
        <v>214</v>
      </c>
      <c r="P34" s="13" t="s">
        <v>35</v>
      </c>
    </row>
    <row r="35" spans="2:16" ht="15.75">
      <c r="B35" s="9">
        <v>2</v>
      </c>
      <c r="C35" s="10" t="s">
        <v>58</v>
      </c>
      <c r="D35" s="11" t="s">
        <v>48</v>
      </c>
      <c r="E35" s="11">
        <v>158</v>
      </c>
      <c r="F35" s="11">
        <v>123</v>
      </c>
      <c r="G35" s="11">
        <v>163</v>
      </c>
      <c r="H35" s="11">
        <v>169</v>
      </c>
      <c r="I35" s="11">
        <v>152</v>
      </c>
      <c r="J35" s="11">
        <v>185</v>
      </c>
      <c r="K35" s="11">
        <f t="shared" si="8"/>
        <v>950</v>
      </c>
      <c r="L35" s="11">
        <v>0</v>
      </c>
      <c r="M35" s="11">
        <f t="shared" si="9"/>
        <v>950</v>
      </c>
      <c r="N35" s="12">
        <f t="shared" si="10"/>
        <v>158.33333333333334</v>
      </c>
      <c r="O35" s="11">
        <f t="shared" si="11"/>
        <v>185</v>
      </c>
      <c r="P35" s="13" t="s">
        <v>43</v>
      </c>
    </row>
    <row r="36" spans="2:16" ht="15.75">
      <c r="B36" s="9">
        <v>3</v>
      </c>
      <c r="C36" s="15" t="s">
        <v>52</v>
      </c>
      <c r="D36" s="11" t="s">
        <v>48</v>
      </c>
      <c r="E36" s="11">
        <v>150</v>
      </c>
      <c r="F36" s="11">
        <v>113</v>
      </c>
      <c r="G36" s="11">
        <v>123</v>
      </c>
      <c r="H36" s="11">
        <v>136</v>
      </c>
      <c r="I36" s="11">
        <v>150</v>
      </c>
      <c r="J36" s="11">
        <v>139</v>
      </c>
      <c r="K36" s="11">
        <f t="shared" si="8"/>
        <v>811</v>
      </c>
      <c r="L36" s="11">
        <v>0</v>
      </c>
      <c r="M36" s="11">
        <f t="shared" si="9"/>
        <v>811</v>
      </c>
      <c r="N36" s="12">
        <f t="shared" si="10"/>
        <v>135.16666666666666</v>
      </c>
      <c r="O36" s="11">
        <f t="shared" si="11"/>
        <v>150</v>
      </c>
      <c r="P36" s="13" t="s">
        <v>53</v>
      </c>
    </row>
    <row r="37" spans="2:16" ht="15.75">
      <c r="B37" s="9">
        <v>4</v>
      </c>
      <c r="C37" s="10" t="s">
        <v>49</v>
      </c>
      <c r="D37" s="11" t="s">
        <v>48</v>
      </c>
      <c r="E37" s="11">
        <v>138</v>
      </c>
      <c r="F37" s="11">
        <v>144</v>
      </c>
      <c r="G37" s="11">
        <v>116</v>
      </c>
      <c r="H37" s="11">
        <v>113</v>
      </c>
      <c r="I37" s="11">
        <v>108</v>
      </c>
      <c r="J37" s="11">
        <v>148</v>
      </c>
      <c r="K37" s="11">
        <f t="shared" si="8"/>
        <v>767</v>
      </c>
      <c r="L37" s="11">
        <v>0</v>
      </c>
      <c r="M37" s="11">
        <f t="shared" si="9"/>
        <v>767</v>
      </c>
      <c r="N37" s="12">
        <f t="shared" si="10"/>
        <v>127.83333333333333</v>
      </c>
      <c r="O37" s="11">
        <f t="shared" si="11"/>
        <v>148</v>
      </c>
      <c r="P37" s="13" t="s">
        <v>24</v>
      </c>
    </row>
    <row r="38" spans="2:16" ht="15.75">
      <c r="B38" s="9">
        <v>5</v>
      </c>
      <c r="C38" s="10" t="s">
        <v>50</v>
      </c>
      <c r="D38" s="11" t="s">
        <v>48</v>
      </c>
      <c r="E38" s="11">
        <v>110</v>
      </c>
      <c r="F38" s="11">
        <v>142</v>
      </c>
      <c r="G38" s="11">
        <v>129</v>
      </c>
      <c r="H38" s="11">
        <v>100</v>
      </c>
      <c r="I38" s="11">
        <v>105</v>
      </c>
      <c r="J38" s="11">
        <v>97</v>
      </c>
      <c r="K38" s="11">
        <f t="shared" si="8"/>
        <v>683</v>
      </c>
      <c r="L38" s="11">
        <v>60</v>
      </c>
      <c r="M38" s="11">
        <f t="shared" si="9"/>
        <v>743</v>
      </c>
      <c r="N38" s="12">
        <f t="shared" si="10"/>
        <v>113.83333333333333</v>
      </c>
      <c r="O38" s="11">
        <f t="shared" si="11"/>
        <v>142</v>
      </c>
      <c r="P38" s="13" t="s">
        <v>27</v>
      </c>
    </row>
    <row r="39" spans="2:16" ht="15.75">
      <c r="B39" s="28">
        <v>6</v>
      </c>
      <c r="C39" s="35" t="s">
        <v>54</v>
      </c>
      <c r="D39" s="30" t="s">
        <v>48</v>
      </c>
      <c r="E39" s="30">
        <v>96</v>
      </c>
      <c r="F39" s="30">
        <v>123</v>
      </c>
      <c r="G39" s="30">
        <v>113</v>
      </c>
      <c r="H39" s="30">
        <v>87</v>
      </c>
      <c r="I39" s="30">
        <v>128</v>
      </c>
      <c r="J39" s="30">
        <v>145</v>
      </c>
      <c r="K39" s="30">
        <f t="shared" si="8"/>
        <v>692</v>
      </c>
      <c r="L39" s="11">
        <v>0</v>
      </c>
      <c r="M39" s="11">
        <f t="shared" si="9"/>
        <v>692</v>
      </c>
      <c r="N39" s="12">
        <f t="shared" si="10"/>
        <v>115.33333333333333</v>
      </c>
      <c r="O39" s="11">
        <f t="shared" si="11"/>
        <v>145</v>
      </c>
      <c r="P39" s="30" t="s">
        <v>55</v>
      </c>
    </row>
    <row r="40" spans="2:16" ht="15.75">
      <c r="B40" s="21"/>
      <c r="C40" s="33"/>
      <c r="D40" s="21"/>
      <c r="E40" s="21"/>
      <c r="F40" s="21"/>
      <c r="G40" s="21"/>
      <c r="H40" s="21"/>
      <c r="I40" s="21"/>
      <c r="J40" s="21"/>
      <c r="K40" s="21"/>
      <c r="L40" s="120"/>
      <c r="M40" s="120"/>
      <c r="N40" s="121"/>
      <c r="O40" s="120"/>
      <c r="P40" s="19"/>
    </row>
    <row r="41" spans="2:16" ht="15.75">
      <c r="B41" s="21"/>
      <c r="C41" s="33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34"/>
      <c r="O41" s="21"/>
      <c r="P41" s="19"/>
    </row>
    <row r="42" spans="2:16" ht="15.7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34"/>
      <c r="N42" s="21"/>
      <c r="O42" s="19"/>
    </row>
    <row r="43" spans="2:16" ht="15.75">
      <c r="B43" s="33"/>
      <c r="C43" t="s">
        <v>60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2:16" ht="15.75">
      <c r="B44" s="21"/>
    </row>
    <row r="45" spans="2:16" ht="15.75">
      <c r="B45" s="21"/>
    </row>
    <row r="46" spans="2:16" ht="15.75">
      <c r="B46" s="5"/>
    </row>
  </sheetData>
  <sortState ref="C20:P27">
    <sortCondition descending="1" ref="M20:M27"/>
  </sortState>
  <mergeCells count="3">
    <mergeCell ref="B3:M3"/>
    <mergeCell ref="B5:M5"/>
    <mergeCell ref="B6:M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4"/>
  <sheetViews>
    <sheetView topLeftCell="A17" workbookViewId="0">
      <selection activeCell="R35" sqref="R35"/>
    </sheetView>
  </sheetViews>
  <sheetFormatPr defaultRowHeight="15"/>
  <cols>
    <col min="3" max="3" width="25.5703125" customWidth="1"/>
    <col min="16" max="16" width="30.7109375" customWidth="1"/>
  </cols>
  <sheetData>
    <row r="3" spans="2:16" ht="15.75">
      <c r="B3" s="143" t="s">
        <v>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"/>
      <c r="O3" s="1"/>
      <c r="P3" s="1"/>
    </row>
    <row r="4" spans="2:16" ht="15.7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>
      <c r="B5" s="144" t="s">
        <v>69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"/>
      <c r="O5" s="1"/>
      <c r="P5" s="1"/>
    </row>
    <row r="6" spans="2:16" ht="15.75">
      <c r="B6" s="144" t="s">
        <v>70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"/>
      <c r="O6" s="1"/>
      <c r="P6" s="1"/>
    </row>
    <row r="7" spans="2:16" ht="15.7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>
      <c r="B8" s="1"/>
      <c r="C8" s="4" t="s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>
      <c r="B10" s="5" t="s">
        <v>4</v>
      </c>
      <c r="C10" s="32" t="s">
        <v>5</v>
      </c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7" t="s">
        <v>13</v>
      </c>
      <c r="L10" s="7" t="s">
        <v>14</v>
      </c>
      <c r="M10" s="8" t="s">
        <v>15</v>
      </c>
      <c r="N10" s="32" t="s">
        <v>16</v>
      </c>
      <c r="O10" s="32" t="s">
        <v>17</v>
      </c>
      <c r="P10" s="32" t="s">
        <v>18</v>
      </c>
    </row>
    <row r="11" spans="2:16" ht="15.75">
      <c r="B11" s="9">
        <v>1</v>
      </c>
      <c r="C11" s="10" t="s">
        <v>22</v>
      </c>
      <c r="D11" s="11" t="s">
        <v>20</v>
      </c>
      <c r="E11" s="11">
        <v>86</v>
      </c>
      <c r="F11" s="11">
        <v>124</v>
      </c>
      <c r="G11" s="14">
        <v>140</v>
      </c>
      <c r="H11" s="11">
        <v>128</v>
      </c>
      <c r="I11" s="11">
        <v>112</v>
      </c>
      <c r="J11" s="11">
        <v>109</v>
      </c>
      <c r="K11" s="11">
        <f t="shared" ref="K11:K14" si="0">SUM(E11:J11)</f>
        <v>699</v>
      </c>
      <c r="L11" s="11">
        <v>0</v>
      </c>
      <c r="M11" s="11">
        <f t="shared" ref="M11:M14" si="1">SUM(K11:L11)</f>
        <v>699</v>
      </c>
      <c r="N11" s="12">
        <f t="shared" ref="N11:N14" si="2">SUM(M11/6)</f>
        <v>116.5</v>
      </c>
      <c r="O11" s="11">
        <f t="shared" ref="O11:O14" si="3">MAX(E11:J11)</f>
        <v>140</v>
      </c>
      <c r="P11" s="13" t="s">
        <v>43</v>
      </c>
    </row>
    <row r="12" spans="2:16" ht="15.75">
      <c r="B12" s="9">
        <v>2</v>
      </c>
      <c r="C12" s="10" t="s">
        <v>19</v>
      </c>
      <c r="D12" s="11" t="s">
        <v>20</v>
      </c>
      <c r="E12" s="11">
        <v>112</v>
      </c>
      <c r="F12" s="11">
        <v>114</v>
      </c>
      <c r="G12" s="11">
        <v>90</v>
      </c>
      <c r="H12" s="11">
        <v>111</v>
      </c>
      <c r="I12" s="11">
        <v>75</v>
      </c>
      <c r="J12" s="11">
        <v>105</v>
      </c>
      <c r="K12" s="11">
        <f t="shared" si="0"/>
        <v>607</v>
      </c>
      <c r="L12" s="11">
        <v>0</v>
      </c>
      <c r="M12" s="11">
        <f t="shared" si="1"/>
        <v>607</v>
      </c>
      <c r="N12" s="12">
        <f t="shared" si="2"/>
        <v>101.16666666666667</v>
      </c>
      <c r="O12" s="11">
        <f t="shared" si="3"/>
        <v>114</v>
      </c>
      <c r="P12" s="13" t="s">
        <v>21</v>
      </c>
    </row>
    <row r="13" spans="2:16" ht="15.75">
      <c r="B13" s="9">
        <v>3</v>
      </c>
      <c r="C13" s="10" t="s">
        <v>28</v>
      </c>
      <c r="D13" s="11" t="s">
        <v>20</v>
      </c>
      <c r="E13" s="17">
        <v>64</v>
      </c>
      <c r="F13" s="17">
        <v>62</v>
      </c>
      <c r="G13" s="17">
        <v>87</v>
      </c>
      <c r="H13" s="17">
        <v>73</v>
      </c>
      <c r="I13" s="17">
        <v>79</v>
      </c>
      <c r="J13" s="17">
        <v>68</v>
      </c>
      <c r="K13" s="11">
        <f t="shared" si="0"/>
        <v>433</v>
      </c>
      <c r="L13" s="11">
        <v>0</v>
      </c>
      <c r="M13" s="11">
        <f t="shared" si="1"/>
        <v>433</v>
      </c>
      <c r="N13" s="12">
        <f t="shared" si="2"/>
        <v>72.166666666666671</v>
      </c>
      <c r="O13" s="11">
        <f t="shared" si="3"/>
        <v>87</v>
      </c>
      <c r="P13" s="17" t="s">
        <v>29</v>
      </c>
    </row>
    <row r="14" spans="2:16" ht="15.75">
      <c r="B14" s="126">
        <v>4</v>
      </c>
      <c r="C14" s="15" t="s">
        <v>25</v>
      </c>
      <c r="D14" s="11" t="s">
        <v>20</v>
      </c>
      <c r="E14" s="13">
        <v>12</v>
      </c>
      <c r="F14" s="13">
        <v>42</v>
      </c>
      <c r="G14" s="13">
        <v>27</v>
      </c>
      <c r="H14" s="13">
        <v>41</v>
      </c>
      <c r="I14" s="13">
        <v>79</v>
      </c>
      <c r="J14" s="13">
        <v>81</v>
      </c>
      <c r="K14" s="11">
        <f t="shared" si="0"/>
        <v>282</v>
      </c>
      <c r="L14" s="11">
        <v>0</v>
      </c>
      <c r="M14" s="11">
        <f t="shared" si="1"/>
        <v>282</v>
      </c>
      <c r="N14" s="12">
        <f t="shared" si="2"/>
        <v>47</v>
      </c>
      <c r="O14" s="11">
        <f t="shared" si="3"/>
        <v>81</v>
      </c>
      <c r="P14" s="13" t="s">
        <v>24</v>
      </c>
    </row>
    <row r="15" spans="2:16" ht="15.75">
      <c r="B15" s="19"/>
      <c r="C15" s="20"/>
      <c r="D15" s="21"/>
      <c r="E15" s="19"/>
      <c r="F15" s="19"/>
      <c r="G15" s="19"/>
      <c r="H15" s="19"/>
      <c r="I15" s="19"/>
      <c r="J15" s="19"/>
      <c r="K15" s="21"/>
      <c r="L15" s="21"/>
      <c r="M15" s="21"/>
      <c r="N15" s="34"/>
      <c r="O15" s="21"/>
      <c r="P15" s="19"/>
    </row>
    <row r="16" spans="2:16" ht="15.75">
      <c r="B16" s="19"/>
      <c r="C16" s="20"/>
      <c r="D16" s="21"/>
      <c r="E16" s="19"/>
      <c r="F16" s="19"/>
      <c r="G16" s="19"/>
      <c r="H16" s="19"/>
      <c r="I16" s="19"/>
      <c r="J16" s="19"/>
      <c r="K16" s="21"/>
      <c r="L16" s="21"/>
      <c r="M16" s="21"/>
      <c r="N16" s="34"/>
      <c r="O16" s="21"/>
      <c r="P16" s="19"/>
    </row>
    <row r="17" spans="2:16" ht="15.75">
      <c r="B17" s="21"/>
      <c r="C17" s="20"/>
      <c r="D17" s="21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5.75">
      <c r="B18" s="21"/>
      <c r="C18" s="4" t="s">
        <v>32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32"/>
      <c r="O18" s="32"/>
      <c r="P18" s="32"/>
    </row>
    <row r="19" spans="2:16" ht="15.75">
      <c r="B19" s="19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32"/>
      <c r="O19" s="32"/>
      <c r="P19" s="32"/>
    </row>
    <row r="20" spans="2:16" ht="31.5">
      <c r="B20" s="5" t="s">
        <v>4</v>
      </c>
      <c r="C20" s="32" t="s">
        <v>5</v>
      </c>
      <c r="D20" s="32" t="s">
        <v>6</v>
      </c>
      <c r="E20" s="32" t="s">
        <v>7</v>
      </c>
      <c r="F20" s="32" t="s">
        <v>8</v>
      </c>
      <c r="G20" s="32" t="s">
        <v>9</v>
      </c>
      <c r="H20" s="32" t="s">
        <v>10</v>
      </c>
      <c r="I20" s="32" t="s">
        <v>11</v>
      </c>
      <c r="J20" s="32" t="s">
        <v>12</v>
      </c>
      <c r="K20" s="7" t="s">
        <v>13</v>
      </c>
      <c r="L20" s="22" t="s">
        <v>14</v>
      </c>
      <c r="M20" s="8" t="s">
        <v>15</v>
      </c>
      <c r="N20" s="32" t="s">
        <v>16</v>
      </c>
      <c r="O20" s="32" t="s">
        <v>17</v>
      </c>
      <c r="P20" s="5"/>
    </row>
    <row r="21" spans="2:16" ht="15.75">
      <c r="B21" s="23">
        <v>1</v>
      </c>
      <c r="C21" s="10" t="s">
        <v>33</v>
      </c>
      <c r="D21" s="11" t="s">
        <v>34</v>
      </c>
      <c r="E21" s="11">
        <v>152</v>
      </c>
      <c r="F21" s="11">
        <v>148</v>
      </c>
      <c r="G21" s="11">
        <v>171</v>
      </c>
      <c r="H21" s="11">
        <v>127</v>
      </c>
      <c r="I21" s="11">
        <v>157</v>
      </c>
      <c r="J21" s="11">
        <v>169</v>
      </c>
      <c r="K21" s="11">
        <f t="shared" ref="K21:K25" si="4">SUM(E21:J21)</f>
        <v>924</v>
      </c>
      <c r="L21" s="11">
        <v>0</v>
      </c>
      <c r="M21" s="11">
        <f t="shared" ref="M21:M25" si="5">SUM(K21:L21)</f>
        <v>924</v>
      </c>
      <c r="N21" s="12">
        <f t="shared" ref="N21:N25" si="6">SUM(K21/6)</f>
        <v>154</v>
      </c>
      <c r="O21" s="11">
        <f t="shared" ref="O21:O25" si="7">MAX(E21:J21)</f>
        <v>171</v>
      </c>
      <c r="P21" s="13" t="s">
        <v>35</v>
      </c>
    </row>
    <row r="22" spans="2:16" ht="15.75">
      <c r="B22" s="23">
        <v>2</v>
      </c>
      <c r="C22" s="10" t="s">
        <v>45</v>
      </c>
      <c r="D22" s="11" t="s">
        <v>34</v>
      </c>
      <c r="E22" s="11">
        <v>130</v>
      </c>
      <c r="F22" s="11">
        <v>158</v>
      </c>
      <c r="G22" s="11">
        <v>145</v>
      </c>
      <c r="H22" s="11">
        <v>185</v>
      </c>
      <c r="I22" s="11">
        <v>134</v>
      </c>
      <c r="J22" s="11">
        <v>158</v>
      </c>
      <c r="K22" s="11">
        <f t="shared" si="4"/>
        <v>910</v>
      </c>
      <c r="L22" s="11">
        <v>0</v>
      </c>
      <c r="M22" s="11">
        <f t="shared" si="5"/>
        <v>910</v>
      </c>
      <c r="N22" s="12">
        <f t="shared" si="6"/>
        <v>151.66666666666666</v>
      </c>
      <c r="O22" s="11">
        <f t="shared" si="7"/>
        <v>185</v>
      </c>
      <c r="P22" s="13" t="s">
        <v>21</v>
      </c>
    </row>
    <row r="23" spans="2:16" ht="15.75">
      <c r="B23" s="23">
        <v>3</v>
      </c>
      <c r="C23" s="10" t="s">
        <v>42</v>
      </c>
      <c r="D23" s="11" t="s">
        <v>34</v>
      </c>
      <c r="E23" s="11">
        <v>128</v>
      </c>
      <c r="F23" s="11">
        <v>137</v>
      </c>
      <c r="G23" s="11">
        <v>120</v>
      </c>
      <c r="H23" s="11">
        <v>125</v>
      </c>
      <c r="I23" s="11">
        <v>138</v>
      </c>
      <c r="J23" s="11">
        <v>146</v>
      </c>
      <c r="K23" s="11">
        <f t="shared" si="4"/>
        <v>794</v>
      </c>
      <c r="L23" s="11">
        <v>0</v>
      </c>
      <c r="M23" s="11">
        <f t="shared" si="5"/>
        <v>794</v>
      </c>
      <c r="N23" s="12">
        <f t="shared" si="6"/>
        <v>132.33333333333334</v>
      </c>
      <c r="O23" s="11">
        <f t="shared" si="7"/>
        <v>146</v>
      </c>
      <c r="P23" s="13" t="s">
        <v>43</v>
      </c>
    </row>
    <row r="24" spans="2:16" ht="15.75">
      <c r="B24" s="23">
        <v>4</v>
      </c>
      <c r="C24" s="10" t="s">
        <v>38</v>
      </c>
      <c r="D24" s="11" t="s">
        <v>34</v>
      </c>
      <c r="E24" s="11">
        <v>117</v>
      </c>
      <c r="F24" s="11">
        <v>81</v>
      </c>
      <c r="G24" s="11">
        <v>136</v>
      </c>
      <c r="H24" s="11">
        <v>155</v>
      </c>
      <c r="I24" s="11">
        <v>117</v>
      </c>
      <c r="J24" s="11">
        <v>126</v>
      </c>
      <c r="K24" s="11">
        <f t="shared" si="4"/>
        <v>732</v>
      </c>
      <c r="L24" s="11">
        <v>0</v>
      </c>
      <c r="M24" s="11">
        <f t="shared" si="5"/>
        <v>732</v>
      </c>
      <c r="N24" s="12">
        <f t="shared" si="6"/>
        <v>122</v>
      </c>
      <c r="O24" s="11">
        <f t="shared" si="7"/>
        <v>155</v>
      </c>
      <c r="P24" s="16" t="s">
        <v>35</v>
      </c>
    </row>
    <row r="25" spans="2:16" ht="15.75">
      <c r="B25" s="123">
        <v>5</v>
      </c>
      <c r="C25" s="124" t="s">
        <v>44</v>
      </c>
      <c r="D25" s="125" t="s">
        <v>34</v>
      </c>
      <c r="E25" s="125">
        <v>108</v>
      </c>
      <c r="F25" s="125">
        <v>105</v>
      </c>
      <c r="G25" s="125">
        <v>84</v>
      </c>
      <c r="H25" s="125">
        <v>102</v>
      </c>
      <c r="I25" s="125">
        <v>106</v>
      </c>
      <c r="J25" s="125">
        <v>104</v>
      </c>
      <c r="K25" s="125">
        <f t="shared" si="4"/>
        <v>609</v>
      </c>
      <c r="L25" s="125">
        <v>60</v>
      </c>
      <c r="M25" s="125">
        <f t="shared" si="5"/>
        <v>669</v>
      </c>
      <c r="N25" s="127">
        <f t="shared" si="6"/>
        <v>101.5</v>
      </c>
      <c r="O25" s="125">
        <f t="shared" si="7"/>
        <v>108</v>
      </c>
      <c r="P25" s="128" t="s">
        <v>43</v>
      </c>
    </row>
    <row r="26" spans="2:16" ht="15.75">
      <c r="B26" s="119"/>
      <c r="C26" s="3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9"/>
    </row>
    <row r="27" spans="2:16" ht="15.75">
      <c r="B27" s="21"/>
      <c r="C27" s="3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4"/>
      <c r="O27" s="21"/>
      <c r="P27" s="19"/>
    </row>
    <row r="28" spans="2:16" ht="15.75">
      <c r="B28" s="5"/>
      <c r="C28" s="4" t="s">
        <v>46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4"/>
      <c r="O28" s="21"/>
      <c r="P28" s="19"/>
    </row>
    <row r="29" spans="2:16" ht="15.75">
      <c r="B29" s="5"/>
      <c r="C29" s="33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4"/>
      <c r="O29" s="21"/>
      <c r="P29" s="19"/>
    </row>
    <row r="30" spans="2:16" ht="15.75"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32"/>
      <c r="O30" s="32"/>
      <c r="P30" s="32"/>
    </row>
    <row r="31" spans="2:16" ht="31.5">
      <c r="B31" s="5" t="s">
        <v>4</v>
      </c>
      <c r="C31" s="32" t="s">
        <v>5</v>
      </c>
      <c r="D31" s="32" t="s">
        <v>6</v>
      </c>
      <c r="E31" s="32" t="s">
        <v>7</v>
      </c>
      <c r="F31" s="32" t="s">
        <v>8</v>
      </c>
      <c r="G31" s="32" t="s">
        <v>9</v>
      </c>
      <c r="H31" s="32" t="s">
        <v>10</v>
      </c>
      <c r="I31" s="32" t="s">
        <v>11</v>
      </c>
      <c r="J31" s="32" t="s">
        <v>12</v>
      </c>
      <c r="K31" s="7" t="s">
        <v>13</v>
      </c>
      <c r="L31" s="7" t="s">
        <v>14</v>
      </c>
      <c r="M31" s="8" t="s">
        <v>15</v>
      </c>
      <c r="N31" s="32" t="s">
        <v>16</v>
      </c>
      <c r="O31" s="32" t="s">
        <v>17</v>
      </c>
      <c r="P31" s="32" t="s">
        <v>18</v>
      </c>
    </row>
    <row r="32" spans="2:16" ht="15.75">
      <c r="B32" s="9">
        <v>1</v>
      </c>
      <c r="C32" s="10" t="s">
        <v>58</v>
      </c>
      <c r="D32" s="11" t="s">
        <v>48</v>
      </c>
      <c r="E32" s="11">
        <v>233</v>
      </c>
      <c r="F32" s="11">
        <v>166</v>
      </c>
      <c r="G32" s="11">
        <v>219</v>
      </c>
      <c r="H32" s="11">
        <v>166</v>
      </c>
      <c r="I32" s="11">
        <v>216</v>
      </c>
      <c r="J32" s="11">
        <v>184</v>
      </c>
      <c r="K32" s="11">
        <f t="shared" ref="K32:K34" si="8">SUM(E32:J32)</f>
        <v>1184</v>
      </c>
      <c r="L32" s="11">
        <v>0</v>
      </c>
      <c r="M32" s="11">
        <f t="shared" ref="M32:M34" si="9">SUM(K32:L32)</f>
        <v>1184</v>
      </c>
      <c r="N32" s="12">
        <f t="shared" ref="N32:N34" si="10">SUM(K32/6)</f>
        <v>197.33333333333334</v>
      </c>
      <c r="O32" s="11">
        <f t="shared" ref="O32:O34" si="11">MAX(E32:J32)</f>
        <v>233</v>
      </c>
      <c r="P32" s="13" t="s">
        <v>43</v>
      </c>
    </row>
    <row r="33" spans="2:16" ht="15.75">
      <c r="B33" s="9">
        <v>2</v>
      </c>
      <c r="C33" s="10" t="s">
        <v>47</v>
      </c>
      <c r="D33" s="11" t="s">
        <v>48</v>
      </c>
      <c r="E33" s="11">
        <v>169</v>
      </c>
      <c r="F33" s="11">
        <v>172</v>
      </c>
      <c r="G33" s="11">
        <v>158</v>
      </c>
      <c r="H33" s="11">
        <v>186</v>
      </c>
      <c r="I33" s="11">
        <v>154</v>
      </c>
      <c r="J33" s="11">
        <v>141</v>
      </c>
      <c r="K33" s="11">
        <f t="shared" si="8"/>
        <v>980</v>
      </c>
      <c r="L33" s="11">
        <v>60</v>
      </c>
      <c r="M33" s="11">
        <f t="shared" si="9"/>
        <v>1040</v>
      </c>
      <c r="N33" s="12">
        <f t="shared" si="10"/>
        <v>163.33333333333334</v>
      </c>
      <c r="O33" s="11">
        <f t="shared" si="11"/>
        <v>186</v>
      </c>
      <c r="P33" s="13" t="s">
        <v>35</v>
      </c>
    </row>
    <row r="34" spans="2:16" ht="15.75">
      <c r="B34" s="9">
        <v>3</v>
      </c>
      <c r="C34" s="15" t="s">
        <v>52</v>
      </c>
      <c r="D34" s="11" t="s">
        <v>48</v>
      </c>
      <c r="E34" s="11">
        <v>148</v>
      </c>
      <c r="F34" s="11">
        <v>135</v>
      </c>
      <c r="G34" s="11">
        <v>122</v>
      </c>
      <c r="H34" s="11">
        <v>178</v>
      </c>
      <c r="I34" s="11">
        <v>131</v>
      </c>
      <c r="J34" s="11">
        <v>168</v>
      </c>
      <c r="K34" s="11">
        <f t="shared" si="8"/>
        <v>882</v>
      </c>
      <c r="L34" s="11">
        <v>0</v>
      </c>
      <c r="M34" s="11">
        <f t="shared" si="9"/>
        <v>882</v>
      </c>
      <c r="N34" s="12">
        <f t="shared" si="10"/>
        <v>147</v>
      </c>
      <c r="O34" s="11">
        <f t="shared" si="11"/>
        <v>178</v>
      </c>
      <c r="P34" s="13" t="s">
        <v>53</v>
      </c>
    </row>
    <row r="35" spans="2:16" ht="15.75">
      <c r="B35" s="129">
        <v>4</v>
      </c>
      <c r="C35" s="130" t="s">
        <v>54</v>
      </c>
      <c r="D35" s="128" t="s">
        <v>48</v>
      </c>
      <c r="E35" s="128">
        <v>120</v>
      </c>
      <c r="F35" s="128">
        <v>127</v>
      </c>
      <c r="G35" s="128">
        <v>103</v>
      </c>
      <c r="H35" s="128">
        <v>97</v>
      </c>
      <c r="I35" s="128">
        <v>119</v>
      </c>
      <c r="J35" s="128">
        <v>87</v>
      </c>
      <c r="K35" s="128">
        <f t="shared" ref="K35" si="12">SUM(E35:J35)</f>
        <v>653</v>
      </c>
      <c r="L35" s="125">
        <v>0</v>
      </c>
      <c r="M35" s="125">
        <f t="shared" ref="M35" si="13">SUM(K35:L35)</f>
        <v>653</v>
      </c>
      <c r="N35" s="127">
        <f t="shared" ref="N35" si="14">SUM(K35/6)</f>
        <v>108.83333333333333</v>
      </c>
      <c r="O35" s="125">
        <f t="shared" ref="O35" si="15">MAX(E35:J35)</f>
        <v>127</v>
      </c>
      <c r="P35" s="128" t="s">
        <v>27</v>
      </c>
    </row>
    <row r="36" spans="2:16" ht="15.75">
      <c r="B36" s="21"/>
      <c r="C36" s="20"/>
      <c r="D36" s="19"/>
      <c r="E36" s="19"/>
      <c r="F36" s="19"/>
      <c r="G36" s="19"/>
      <c r="H36" s="19"/>
      <c r="I36" s="19"/>
      <c r="J36" s="19"/>
      <c r="K36" s="19"/>
      <c r="L36" s="21"/>
      <c r="M36" s="21"/>
      <c r="N36" s="34"/>
      <c r="O36" s="21"/>
      <c r="P36" s="19"/>
    </row>
    <row r="37" spans="2:16" ht="15.75">
      <c r="B37" s="19"/>
      <c r="C37" s="20"/>
      <c r="D37" s="19"/>
      <c r="E37" s="19"/>
      <c r="F37" s="19"/>
      <c r="G37" s="19"/>
      <c r="H37" s="19"/>
      <c r="I37" s="19"/>
      <c r="J37" s="19"/>
      <c r="K37" s="19"/>
      <c r="L37" s="21"/>
      <c r="M37" s="21"/>
      <c r="N37" s="34"/>
      <c r="O37" s="21"/>
      <c r="P37" s="19"/>
    </row>
    <row r="38" spans="2:16" ht="15.75">
      <c r="B38" s="19"/>
      <c r="C38" s="33" t="s">
        <v>100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34"/>
      <c r="O38" s="21"/>
      <c r="P38" s="19"/>
    </row>
    <row r="39" spans="2:16" ht="15.75">
      <c r="B39" s="19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34"/>
      <c r="N39" s="21"/>
      <c r="O39" s="19"/>
    </row>
    <row r="40" spans="2:16" ht="15.7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34"/>
      <c r="N40" s="21"/>
      <c r="O40" s="19"/>
      <c r="P40" s="19"/>
    </row>
    <row r="41" spans="2:16" ht="15.75">
      <c r="B41" s="3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2:16" ht="15.75">
      <c r="B42" s="33"/>
    </row>
    <row r="43" spans="2:16" ht="15.75">
      <c r="B43" s="21"/>
    </row>
    <row r="44" spans="2:16" ht="15.75">
      <c r="B44" s="5"/>
    </row>
  </sheetData>
  <mergeCells count="3">
    <mergeCell ref="B3:M3"/>
    <mergeCell ref="B5:M5"/>
    <mergeCell ref="B6:M6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16" workbookViewId="0">
      <selection activeCell="O17" sqref="O17"/>
    </sheetView>
  </sheetViews>
  <sheetFormatPr defaultRowHeight="15"/>
  <cols>
    <col min="2" max="2" width="28.28515625" customWidth="1"/>
    <col min="3" max="3" width="28.140625" customWidth="1"/>
    <col min="8" max="8" width="13.28515625" customWidth="1"/>
    <col min="9" max="9" width="11.42578125" customWidth="1"/>
    <col min="10" max="10" width="10.85546875" customWidth="1"/>
    <col min="11" max="11" width="12.7109375" customWidth="1"/>
  </cols>
  <sheetData>
    <row r="1" spans="1:11" ht="23.25">
      <c r="A1" s="145" t="s">
        <v>99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>
      <c r="A2" s="38"/>
      <c r="B2" s="39"/>
      <c r="C2" s="40"/>
      <c r="D2" s="40"/>
      <c r="E2" s="41"/>
      <c r="F2" s="41"/>
      <c r="G2" s="41"/>
      <c r="H2" s="41"/>
      <c r="I2" s="41"/>
      <c r="J2" s="41"/>
      <c r="K2" s="42"/>
    </row>
    <row r="3" spans="1:11">
      <c r="A3" s="146" t="s">
        <v>73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1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1" ht="21" thickBot="1">
      <c r="A5" s="38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21" thickBot="1">
      <c r="A6" s="38"/>
      <c r="B6" s="44" t="s">
        <v>3</v>
      </c>
      <c r="C6" s="43"/>
      <c r="D6" s="43"/>
      <c r="E6" s="43"/>
      <c r="F6" s="43"/>
      <c r="G6" s="43"/>
      <c r="H6" s="43"/>
      <c r="I6" s="43"/>
      <c r="J6" s="43"/>
      <c r="K6" s="43"/>
    </row>
    <row r="7" spans="1:11" ht="20.25">
      <c r="A7" s="38"/>
      <c r="B7" s="45"/>
      <c r="C7" s="43"/>
      <c r="D7" s="43"/>
      <c r="E7" s="43"/>
      <c r="F7" s="43"/>
      <c r="G7" s="43"/>
      <c r="H7" s="43"/>
      <c r="I7" s="43"/>
      <c r="J7" s="43"/>
      <c r="K7" s="43"/>
    </row>
    <row r="8" spans="1:11" ht="21" thickBot="1">
      <c r="A8" s="38"/>
      <c r="B8" s="45"/>
      <c r="C8" s="43"/>
      <c r="D8" s="43"/>
      <c r="E8" s="43" t="s">
        <v>91</v>
      </c>
      <c r="F8" s="43"/>
      <c r="G8" s="43"/>
      <c r="H8" s="43" t="s">
        <v>93</v>
      </c>
      <c r="I8" s="43"/>
      <c r="J8" s="43"/>
      <c r="K8" s="43"/>
    </row>
    <row r="9" spans="1:11" ht="15.75" thickBot="1">
      <c r="A9" s="49" t="s">
        <v>4</v>
      </c>
      <c r="B9" s="50" t="s">
        <v>5</v>
      </c>
      <c r="C9" s="48" t="s">
        <v>76</v>
      </c>
      <c r="D9" s="51" t="s">
        <v>77</v>
      </c>
      <c r="E9" s="52" t="s">
        <v>78</v>
      </c>
      <c r="F9" s="53" t="s">
        <v>79</v>
      </c>
      <c r="G9" s="51" t="s">
        <v>80</v>
      </c>
      <c r="H9" s="52" t="s">
        <v>78</v>
      </c>
      <c r="I9" s="53" t="s">
        <v>81</v>
      </c>
      <c r="J9" s="53" t="s">
        <v>80</v>
      </c>
      <c r="K9" s="54" t="s">
        <v>92</v>
      </c>
    </row>
    <row r="10" spans="1:11" ht="18.75" thickBot="1">
      <c r="A10" s="55">
        <v>1</v>
      </c>
      <c r="B10" s="136" t="s">
        <v>22</v>
      </c>
      <c r="C10" s="137" t="s">
        <v>85</v>
      </c>
      <c r="D10" s="138" t="s">
        <v>83</v>
      </c>
      <c r="E10" s="139">
        <v>636</v>
      </c>
      <c r="F10" s="139">
        <v>596</v>
      </c>
      <c r="G10" s="139">
        <f>SUM(E10:F10)</f>
        <v>1232</v>
      </c>
      <c r="H10" s="140">
        <v>668</v>
      </c>
      <c r="I10" s="140">
        <v>699</v>
      </c>
      <c r="J10" s="134">
        <f>SUM(H10:I10)</f>
        <v>1367</v>
      </c>
      <c r="K10" s="64">
        <f>SUM(J10-G10)</f>
        <v>135</v>
      </c>
    </row>
    <row r="11" spans="1:11" ht="18.75" thickBot="1">
      <c r="A11" s="59">
        <v>2</v>
      </c>
      <c r="B11" s="60" t="s">
        <v>26</v>
      </c>
      <c r="C11" s="61" t="s">
        <v>27</v>
      </c>
      <c r="D11" s="62" t="s">
        <v>83</v>
      </c>
      <c r="E11" s="63">
        <v>560</v>
      </c>
      <c r="F11" s="63">
        <v>454</v>
      </c>
      <c r="G11" s="63">
        <f>SUM(E11:F11)</f>
        <v>1014</v>
      </c>
      <c r="H11" s="56">
        <v>508</v>
      </c>
      <c r="I11" s="56">
        <v>502</v>
      </c>
      <c r="J11" s="57">
        <f>SUM(H11:I11)</f>
        <v>1010</v>
      </c>
      <c r="K11" s="64">
        <f>SUM(J11-G11)</f>
        <v>-4</v>
      </c>
    </row>
    <row r="12" spans="1:11" ht="18.75" thickBot="1">
      <c r="A12" s="59">
        <v>3</v>
      </c>
      <c r="B12" s="60" t="s">
        <v>28</v>
      </c>
      <c r="C12" s="66" t="s">
        <v>82</v>
      </c>
      <c r="D12" s="62" t="s">
        <v>83</v>
      </c>
      <c r="E12" s="63">
        <v>515</v>
      </c>
      <c r="F12" s="63">
        <v>459</v>
      </c>
      <c r="G12" s="63">
        <f>SUM(E12:F12)</f>
        <v>974</v>
      </c>
      <c r="H12" s="56">
        <v>483</v>
      </c>
      <c r="I12" s="56">
        <v>483</v>
      </c>
      <c r="J12" s="57">
        <f>SUM(H12:I12)</f>
        <v>966</v>
      </c>
      <c r="K12" s="64">
        <f>SUM(J12-G12)</f>
        <v>-8</v>
      </c>
    </row>
    <row r="13" spans="1:11" ht="18.75" thickBot="1">
      <c r="A13" s="59">
        <v>4</v>
      </c>
      <c r="B13" s="67" t="s">
        <v>84</v>
      </c>
      <c r="C13" s="66" t="s">
        <v>24</v>
      </c>
      <c r="D13" s="62" t="s">
        <v>83</v>
      </c>
      <c r="E13" s="63">
        <v>499</v>
      </c>
      <c r="F13" s="63">
        <v>454</v>
      </c>
      <c r="G13" s="63">
        <f>SUM(E13:F13)</f>
        <v>953</v>
      </c>
      <c r="H13" s="56">
        <v>479</v>
      </c>
      <c r="I13" s="56">
        <v>444</v>
      </c>
      <c r="J13" s="57">
        <f>SUM(H13:I13)</f>
        <v>923</v>
      </c>
      <c r="K13" s="64">
        <f>SUM(J13-G13)</f>
        <v>-30</v>
      </c>
    </row>
    <row r="14" spans="1:11" ht="18.75" thickBot="1">
      <c r="A14" s="59">
        <v>5</v>
      </c>
      <c r="B14" s="60" t="s">
        <v>19</v>
      </c>
      <c r="C14" s="71" t="s">
        <v>21</v>
      </c>
      <c r="D14" s="69" t="s">
        <v>83</v>
      </c>
      <c r="E14" s="70">
        <v>699</v>
      </c>
      <c r="F14" s="70">
        <v>613</v>
      </c>
      <c r="G14" s="63">
        <f>SUM(E14:F14)</f>
        <v>1312</v>
      </c>
      <c r="H14" s="56">
        <v>651</v>
      </c>
      <c r="I14" s="56">
        <v>625</v>
      </c>
      <c r="J14" s="57">
        <f>SUM(H14:I14)</f>
        <v>1276</v>
      </c>
      <c r="K14" s="64">
        <f>SUM(J14-G14)</f>
        <v>-36</v>
      </c>
    </row>
    <row r="15" spans="1:11" ht="18">
      <c r="A15" s="72"/>
      <c r="B15" s="45"/>
      <c r="C15" s="73"/>
      <c r="D15" s="74"/>
      <c r="E15" s="75"/>
      <c r="F15" s="75"/>
      <c r="G15" s="75"/>
      <c r="H15" s="76"/>
      <c r="I15" s="76"/>
      <c r="J15" s="76"/>
      <c r="K15" s="77"/>
    </row>
    <row r="16" spans="1:11" ht="18">
      <c r="A16" s="72"/>
      <c r="B16" s="45"/>
      <c r="C16" s="73"/>
      <c r="D16" s="74"/>
      <c r="E16" s="75"/>
      <c r="F16" s="75"/>
      <c r="G16" s="75"/>
      <c r="H16" s="76"/>
      <c r="I16" s="76"/>
      <c r="J16" s="76"/>
      <c r="K16" s="77"/>
    </row>
    <row r="17" spans="1:11" ht="18.75" thickBot="1">
      <c r="A17" s="72"/>
      <c r="B17" s="45"/>
      <c r="C17" s="73"/>
      <c r="D17" s="74"/>
      <c r="E17" s="75"/>
      <c r="F17" s="75"/>
      <c r="G17" s="75"/>
      <c r="H17" s="76"/>
      <c r="I17" s="76"/>
      <c r="J17" s="76"/>
      <c r="K17" s="77"/>
    </row>
    <row r="18" spans="1:11" ht="16.5" thickBot="1">
      <c r="A18" s="78"/>
      <c r="B18" s="80" t="s">
        <v>32</v>
      </c>
      <c r="C18" s="80"/>
      <c r="D18" s="81"/>
      <c r="E18" s="82"/>
      <c r="F18" s="82"/>
      <c r="G18" s="82"/>
      <c r="H18" s="82"/>
      <c r="I18" s="82"/>
      <c r="J18" s="82"/>
      <c r="K18" s="78"/>
    </row>
    <row r="19" spans="1:11" ht="16.5" thickBot="1">
      <c r="A19" s="78"/>
      <c r="B19" s="83"/>
      <c r="C19" s="84"/>
      <c r="D19" s="81"/>
      <c r="E19" s="82"/>
      <c r="F19" s="82"/>
      <c r="G19" s="82"/>
      <c r="H19" s="82"/>
      <c r="I19" s="82"/>
      <c r="J19" s="82"/>
      <c r="K19" s="78"/>
    </row>
    <row r="20" spans="1:11" ht="21" thickBot="1">
      <c r="A20" s="78"/>
      <c r="B20" s="83"/>
      <c r="C20" s="84"/>
      <c r="D20" s="81"/>
      <c r="E20" s="111"/>
      <c r="F20" s="112" t="s">
        <v>94</v>
      </c>
      <c r="G20" s="112"/>
      <c r="H20" s="111"/>
      <c r="I20" s="112" t="s">
        <v>95</v>
      </c>
      <c r="J20" s="113"/>
      <c r="K20" s="48" t="s">
        <v>75</v>
      </c>
    </row>
    <row r="21" spans="1:11">
      <c r="A21" s="105" t="s">
        <v>4</v>
      </c>
      <c r="B21" s="106" t="s">
        <v>5</v>
      </c>
      <c r="C21" s="107" t="s">
        <v>76</v>
      </c>
      <c r="D21" s="107" t="s">
        <v>77</v>
      </c>
      <c r="E21" s="109" t="s">
        <v>78</v>
      </c>
      <c r="F21" s="109" t="s">
        <v>79</v>
      </c>
      <c r="G21" s="109" t="s">
        <v>80</v>
      </c>
      <c r="H21" s="109" t="s">
        <v>78</v>
      </c>
      <c r="I21" s="109" t="s">
        <v>81</v>
      </c>
      <c r="J21" s="110" t="s">
        <v>80</v>
      </c>
      <c r="K21" s="108" t="s">
        <v>92</v>
      </c>
    </row>
    <row r="22" spans="1:11" ht="18">
      <c r="A22" s="68">
        <v>1</v>
      </c>
      <c r="B22" s="131" t="s">
        <v>39</v>
      </c>
      <c r="C22" s="132" t="s">
        <v>27</v>
      </c>
      <c r="D22" s="133" t="s">
        <v>87</v>
      </c>
      <c r="E22" s="134">
        <v>825</v>
      </c>
      <c r="F22" s="135">
        <v>720</v>
      </c>
      <c r="G22" s="134">
        <f t="shared" ref="G22:G28" si="0">SUM(E22:F22)</f>
        <v>1545</v>
      </c>
      <c r="H22" s="134">
        <v>951</v>
      </c>
      <c r="I22" s="134">
        <v>801</v>
      </c>
      <c r="J22" s="134">
        <f t="shared" ref="J22:J28" si="1">SUM(H22:I22)</f>
        <v>1752</v>
      </c>
      <c r="K22" s="64">
        <f t="shared" ref="K22:K28" si="2">SUM(J22-G22)</f>
        <v>207</v>
      </c>
    </row>
    <row r="23" spans="1:11" ht="18">
      <c r="A23" s="68">
        <v>2</v>
      </c>
      <c r="B23" s="65" t="s">
        <v>37</v>
      </c>
      <c r="C23" s="66" t="s">
        <v>21</v>
      </c>
      <c r="D23" s="69" t="s">
        <v>87</v>
      </c>
      <c r="E23" s="57">
        <v>913</v>
      </c>
      <c r="F23" s="70">
        <v>911</v>
      </c>
      <c r="G23" s="57">
        <f t="shared" si="0"/>
        <v>1824</v>
      </c>
      <c r="H23" s="57">
        <v>1004</v>
      </c>
      <c r="I23" s="57">
        <v>972</v>
      </c>
      <c r="J23" s="57">
        <f t="shared" si="1"/>
        <v>1976</v>
      </c>
      <c r="K23" s="64">
        <f t="shared" si="2"/>
        <v>152</v>
      </c>
    </row>
    <row r="24" spans="1:11" ht="18">
      <c r="A24" s="68">
        <v>3</v>
      </c>
      <c r="B24" s="65" t="s">
        <v>33</v>
      </c>
      <c r="C24" s="85" t="s">
        <v>35</v>
      </c>
      <c r="D24" s="69" t="s">
        <v>87</v>
      </c>
      <c r="E24" s="57">
        <v>1046</v>
      </c>
      <c r="F24" s="70">
        <v>1021</v>
      </c>
      <c r="G24" s="57">
        <f t="shared" si="0"/>
        <v>2067</v>
      </c>
      <c r="H24" s="57">
        <v>1119</v>
      </c>
      <c r="I24" s="57">
        <v>1024</v>
      </c>
      <c r="J24" s="57">
        <f t="shared" si="1"/>
        <v>2143</v>
      </c>
      <c r="K24" s="64">
        <f t="shared" si="2"/>
        <v>76</v>
      </c>
    </row>
    <row r="25" spans="1:11" ht="18">
      <c r="A25" s="68">
        <v>4</v>
      </c>
      <c r="B25" s="65" t="s">
        <v>40</v>
      </c>
      <c r="C25" s="87" t="s">
        <v>27</v>
      </c>
      <c r="D25" s="69" t="s">
        <v>87</v>
      </c>
      <c r="E25" s="57">
        <v>570</v>
      </c>
      <c r="F25" s="70">
        <v>554</v>
      </c>
      <c r="G25" s="57">
        <f t="shared" si="0"/>
        <v>1124</v>
      </c>
      <c r="H25" s="57">
        <v>606</v>
      </c>
      <c r="I25" s="57">
        <v>590</v>
      </c>
      <c r="J25" s="57">
        <f t="shared" si="1"/>
        <v>1196</v>
      </c>
      <c r="K25" s="64">
        <f t="shared" si="2"/>
        <v>72</v>
      </c>
    </row>
    <row r="26" spans="1:11" ht="18">
      <c r="A26" s="68">
        <v>5</v>
      </c>
      <c r="B26" s="65" t="s">
        <v>38</v>
      </c>
      <c r="C26" s="85" t="s">
        <v>35</v>
      </c>
      <c r="D26" s="69" t="s">
        <v>87</v>
      </c>
      <c r="E26" s="57">
        <v>730</v>
      </c>
      <c r="F26" s="70">
        <v>729</v>
      </c>
      <c r="G26" s="57">
        <f t="shared" si="0"/>
        <v>1459</v>
      </c>
      <c r="H26" s="57">
        <v>741</v>
      </c>
      <c r="I26" s="57">
        <v>736</v>
      </c>
      <c r="J26" s="57">
        <f t="shared" si="1"/>
        <v>1477</v>
      </c>
      <c r="K26" s="64">
        <f t="shared" si="2"/>
        <v>18</v>
      </c>
    </row>
    <row r="27" spans="1:11" ht="18">
      <c r="A27" s="68">
        <v>6</v>
      </c>
      <c r="B27" s="65" t="s">
        <v>45</v>
      </c>
      <c r="C27" s="66" t="s">
        <v>21</v>
      </c>
      <c r="D27" s="69" t="s">
        <v>87</v>
      </c>
      <c r="E27" s="57">
        <v>929</v>
      </c>
      <c r="F27" s="70">
        <v>822</v>
      </c>
      <c r="G27" s="57">
        <f t="shared" si="0"/>
        <v>1751</v>
      </c>
      <c r="H27" s="57">
        <v>845</v>
      </c>
      <c r="I27" s="57">
        <v>910</v>
      </c>
      <c r="J27" s="57">
        <f t="shared" si="1"/>
        <v>1755</v>
      </c>
      <c r="K27" s="64">
        <f t="shared" si="2"/>
        <v>4</v>
      </c>
    </row>
    <row r="28" spans="1:11" ht="18">
      <c r="A28" s="68">
        <v>7</v>
      </c>
      <c r="B28" s="65" t="s">
        <v>36</v>
      </c>
      <c r="C28" s="87" t="s">
        <v>27</v>
      </c>
      <c r="D28" s="69" t="s">
        <v>87</v>
      </c>
      <c r="E28" s="57">
        <v>1093</v>
      </c>
      <c r="F28" s="70">
        <v>1028</v>
      </c>
      <c r="G28" s="57">
        <f t="shared" si="0"/>
        <v>2121</v>
      </c>
      <c r="H28" s="57">
        <v>1031</v>
      </c>
      <c r="I28" s="57">
        <v>971</v>
      </c>
      <c r="J28" s="57">
        <f t="shared" si="1"/>
        <v>2002</v>
      </c>
      <c r="K28" s="64">
        <f t="shared" si="2"/>
        <v>-119</v>
      </c>
    </row>
    <row r="29" spans="1:11" ht="15.75">
      <c r="A29" s="72"/>
      <c r="B29" s="39"/>
      <c r="C29" s="40"/>
      <c r="D29" s="40"/>
      <c r="E29" s="41"/>
      <c r="F29" s="41"/>
      <c r="G29" s="41"/>
      <c r="H29" s="41"/>
      <c r="I29" s="41"/>
      <c r="J29" s="41"/>
      <c r="K29" s="42"/>
    </row>
    <row r="30" spans="1:11" ht="18">
      <c r="A30" s="38"/>
      <c r="B30" s="88"/>
      <c r="C30" s="89"/>
      <c r="D30" s="74"/>
      <c r="E30" s="76"/>
      <c r="F30" s="75"/>
      <c r="G30" s="75"/>
      <c r="H30" s="76"/>
      <c r="I30" s="76"/>
      <c r="J30" s="76"/>
      <c r="K30" s="90"/>
    </row>
    <row r="31" spans="1:11" ht="16.5" thickBot="1">
      <c r="A31" s="72"/>
      <c r="B31" s="39"/>
      <c r="C31" s="40"/>
      <c r="D31" s="40"/>
      <c r="E31" s="91"/>
      <c r="F31" s="91"/>
      <c r="G31" s="91"/>
      <c r="H31" s="91"/>
      <c r="I31" s="91"/>
      <c r="J31" s="91"/>
    </row>
    <row r="32" spans="1:11" ht="16.5" thickBot="1">
      <c r="B32" s="79" t="s">
        <v>86</v>
      </c>
      <c r="C32" s="80" t="s">
        <v>46</v>
      </c>
      <c r="D32" s="81"/>
      <c r="E32" s="82"/>
      <c r="F32" s="82"/>
      <c r="G32" s="82"/>
      <c r="H32" s="82"/>
      <c r="I32" s="82"/>
      <c r="J32" s="82"/>
      <c r="K32" s="78"/>
    </row>
    <row r="33" spans="1:11" ht="16.5" thickBot="1">
      <c r="A33" s="78"/>
      <c r="B33" s="83"/>
      <c r="C33" s="84"/>
      <c r="D33" s="81"/>
      <c r="E33" s="82"/>
      <c r="F33" s="82"/>
      <c r="G33" s="82"/>
      <c r="H33" s="82"/>
      <c r="I33" s="82"/>
      <c r="J33" s="82"/>
      <c r="K33" s="78"/>
    </row>
    <row r="34" spans="1:11" ht="24" customHeight="1" thickBot="1">
      <c r="A34" s="78"/>
      <c r="B34" s="45"/>
      <c r="C34" s="81"/>
      <c r="D34" s="81"/>
      <c r="E34" s="46"/>
      <c r="F34" s="115" t="s">
        <v>74</v>
      </c>
      <c r="G34" s="47"/>
      <c r="H34" s="46"/>
      <c r="I34" s="115" t="s">
        <v>96</v>
      </c>
      <c r="J34" s="47"/>
      <c r="K34" s="48" t="s">
        <v>75</v>
      </c>
    </row>
    <row r="35" spans="1:11">
      <c r="A35" s="98" t="s">
        <v>4</v>
      </c>
      <c r="B35" s="99" t="s">
        <v>5</v>
      </c>
      <c r="C35" s="100" t="s">
        <v>76</v>
      </c>
      <c r="D35" s="100" t="s">
        <v>77</v>
      </c>
      <c r="E35" s="101" t="s">
        <v>78</v>
      </c>
      <c r="F35" s="102" t="s">
        <v>79</v>
      </c>
      <c r="G35" s="103" t="s">
        <v>80</v>
      </c>
      <c r="H35" s="101" t="s">
        <v>78</v>
      </c>
      <c r="I35" s="102" t="s">
        <v>81</v>
      </c>
      <c r="J35" s="102" t="s">
        <v>80</v>
      </c>
      <c r="K35" s="54" t="s">
        <v>92</v>
      </c>
    </row>
    <row r="36" spans="1:11" ht="18">
      <c r="A36" s="92">
        <v>1</v>
      </c>
      <c r="B36" s="131" t="s">
        <v>58</v>
      </c>
      <c r="C36" s="132" t="s">
        <v>85</v>
      </c>
      <c r="D36" s="133" t="s">
        <v>89</v>
      </c>
      <c r="E36" s="134">
        <v>1058</v>
      </c>
      <c r="F36" s="135">
        <v>969</v>
      </c>
      <c r="G36" s="134">
        <f t="shared" ref="G36:G41" si="3">SUM(E36:F36)</f>
        <v>2027</v>
      </c>
      <c r="H36" s="141">
        <v>998</v>
      </c>
      <c r="I36" s="141">
        <v>1184</v>
      </c>
      <c r="J36" s="134">
        <f t="shared" ref="J36:J41" si="4">SUM(H36:I36)</f>
        <v>2182</v>
      </c>
      <c r="K36" s="64">
        <f t="shared" ref="K36:K41" si="5">SUM(J36-G36)</f>
        <v>155</v>
      </c>
    </row>
    <row r="37" spans="1:11" ht="18">
      <c r="A37" s="92">
        <v>2</v>
      </c>
      <c r="B37" s="86" t="s">
        <v>47</v>
      </c>
      <c r="C37" s="85" t="s">
        <v>35</v>
      </c>
      <c r="D37" s="69" t="s">
        <v>89</v>
      </c>
      <c r="E37" s="57">
        <v>1100</v>
      </c>
      <c r="F37" s="70">
        <v>1037</v>
      </c>
      <c r="G37" s="57">
        <f t="shared" si="3"/>
        <v>2137</v>
      </c>
      <c r="H37" s="104">
        <v>1146</v>
      </c>
      <c r="I37" s="104">
        <v>1089</v>
      </c>
      <c r="J37" s="57">
        <f t="shared" si="4"/>
        <v>2235</v>
      </c>
      <c r="K37" s="64">
        <f t="shared" si="5"/>
        <v>98</v>
      </c>
    </row>
    <row r="38" spans="1:11" ht="18">
      <c r="A38" s="92">
        <v>3</v>
      </c>
      <c r="B38" s="86" t="s">
        <v>90</v>
      </c>
      <c r="C38" s="87" t="s">
        <v>55</v>
      </c>
      <c r="D38" s="69" t="s">
        <v>89</v>
      </c>
      <c r="E38" s="57">
        <v>691</v>
      </c>
      <c r="F38" s="70">
        <v>679</v>
      </c>
      <c r="G38" s="57">
        <f t="shared" si="3"/>
        <v>1370</v>
      </c>
      <c r="H38" s="104">
        <v>692</v>
      </c>
      <c r="I38" s="104">
        <v>662</v>
      </c>
      <c r="J38" s="57">
        <f t="shared" si="4"/>
        <v>1354</v>
      </c>
      <c r="K38" s="64">
        <f t="shared" si="5"/>
        <v>-16</v>
      </c>
    </row>
    <row r="39" spans="1:11" ht="18">
      <c r="A39" s="92">
        <v>4</v>
      </c>
      <c r="B39" s="86" t="s">
        <v>88</v>
      </c>
      <c r="C39" s="66" t="s">
        <v>53</v>
      </c>
      <c r="D39" s="69" t="s">
        <v>89</v>
      </c>
      <c r="E39" s="57">
        <v>891</v>
      </c>
      <c r="F39" s="70">
        <v>868</v>
      </c>
      <c r="G39" s="57">
        <f t="shared" si="3"/>
        <v>1759</v>
      </c>
      <c r="H39" s="104">
        <v>854</v>
      </c>
      <c r="I39" s="104">
        <v>882</v>
      </c>
      <c r="J39" s="57">
        <f t="shared" si="4"/>
        <v>1736</v>
      </c>
      <c r="K39" s="64">
        <f t="shared" si="5"/>
        <v>-23</v>
      </c>
    </row>
    <row r="40" spans="1:11" ht="18">
      <c r="A40" s="92">
        <v>5</v>
      </c>
      <c r="B40" s="86" t="s">
        <v>49</v>
      </c>
      <c r="C40" s="66" t="s">
        <v>24</v>
      </c>
      <c r="D40" s="69" t="s">
        <v>89</v>
      </c>
      <c r="E40" s="57">
        <v>904</v>
      </c>
      <c r="F40" s="70">
        <v>846</v>
      </c>
      <c r="G40" s="57">
        <f t="shared" si="3"/>
        <v>1750</v>
      </c>
      <c r="H40" s="104">
        <v>864</v>
      </c>
      <c r="I40" s="104">
        <v>825</v>
      </c>
      <c r="J40" s="57">
        <f t="shared" si="4"/>
        <v>1689</v>
      </c>
      <c r="K40" s="64">
        <f t="shared" si="5"/>
        <v>-61</v>
      </c>
    </row>
    <row r="41" spans="1:11" ht="18">
      <c r="A41" s="92">
        <v>6</v>
      </c>
      <c r="B41" s="86" t="s">
        <v>50</v>
      </c>
      <c r="C41" s="87" t="s">
        <v>27</v>
      </c>
      <c r="D41" s="69" t="s">
        <v>89</v>
      </c>
      <c r="E41" s="57">
        <v>846</v>
      </c>
      <c r="F41" s="70">
        <v>839</v>
      </c>
      <c r="G41" s="57">
        <f t="shared" si="3"/>
        <v>1685</v>
      </c>
      <c r="H41" s="104">
        <v>858</v>
      </c>
      <c r="I41" s="104">
        <v>746</v>
      </c>
      <c r="J41" s="57">
        <f t="shared" si="4"/>
        <v>1604</v>
      </c>
      <c r="K41" s="64">
        <f t="shared" si="5"/>
        <v>-81</v>
      </c>
    </row>
    <row r="42" spans="1:11" ht="18">
      <c r="A42" s="92"/>
      <c r="B42" s="86"/>
      <c r="C42" s="66"/>
      <c r="D42" s="69"/>
      <c r="E42" s="70"/>
      <c r="F42" s="70"/>
      <c r="G42" s="57"/>
      <c r="H42" s="104"/>
      <c r="I42" s="104"/>
      <c r="J42" s="57"/>
      <c r="K42" s="58"/>
    </row>
    <row r="43" spans="1:11" ht="18">
      <c r="A43" s="92"/>
      <c r="B43" s="86"/>
      <c r="C43" s="85"/>
      <c r="D43" s="69"/>
      <c r="E43" s="57"/>
      <c r="F43" s="70"/>
      <c r="G43" s="57"/>
      <c r="H43" s="104"/>
      <c r="I43" s="104"/>
      <c r="J43" s="57"/>
      <c r="K43" s="58"/>
    </row>
    <row r="44" spans="1:11" ht="18">
      <c r="A44" s="92"/>
      <c r="B44" s="86"/>
      <c r="C44" s="66"/>
      <c r="D44" s="69"/>
      <c r="E44" s="70"/>
      <c r="F44" s="70"/>
      <c r="G44" s="57"/>
      <c r="H44" s="104"/>
      <c r="I44" s="104"/>
      <c r="J44" s="57"/>
      <c r="K44" s="58"/>
    </row>
    <row r="45" spans="1:11" ht="18">
      <c r="A45" s="92"/>
      <c r="B45" s="86"/>
      <c r="C45" s="87"/>
      <c r="D45" s="69"/>
      <c r="E45" s="57"/>
      <c r="F45" s="70"/>
      <c r="G45" s="57"/>
      <c r="H45" s="104"/>
      <c r="I45" s="104"/>
      <c r="J45" s="57"/>
      <c r="K45" s="58"/>
    </row>
    <row r="46" spans="1:11" ht="37.5">
      <c r="A46" s="114"/>
      <c r="B46" s="94"/>
      <c r="C46" s="94"/>
      <c r="D46" s="95"/>
      <c r="E46" s="95"/>
      <c r="F46" s="96"/>
      <c r="G46" s="97"/>
      <c r="H46" s="97"/>
      <c r="I46" s="97"/>
      <c r="J46" s="97"/>
      <c r="K46" s="97"/>
    </row>
    <row r="47" spans="1:11" ht="37.5">
      <c r="A47" s="93"/>
    </row>
  </sheetData>
  <sortState ref="B22:K28">
    <sortCondition descending="1" ref="K22:K28"/>
  </sortState>
  <mergeCells count="2">
    <mergeCell ref="A1:K1"/>
    <mergeCell ref="A3:K4"/>
  </mergeCells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abSelected="1" topLeftCell="B1" workbookViewId="0">
      <selection activeCell="P30" sqref="P30"/>
    </sheetView>
  </sheetViews>
  <sheetFormatPr defaultRowHeight="15"/>
  <cols>
    <col min="3" max="3" width="25.5703125" customWidth="1"/>
    <col min="5" max="5" width="9.140625" customWidth="1"/>
    <col min="10" max="10" width="30.7109375" customWidth="1"/>
  </cols>
  <sheetData>
    <row r="1" spans="2:11" ht="15.75">
      <c r="B1" s="143"/>
      <c r="C1" s="143"/>
      <c r="D1" s="143"/>
      <c r="E1" s="143"/>
      <c r="F1" s="143"/>
      <c r="G1" s="143"/>
      <c r="H1" s="143"/>
      <c r="I1" s="1"/>
      <c r="J1" s="1"/>
    </row>
    <row r="2" spans="2:11" ht="15.75">
      <c r="B2" s="2"/>
      <c r="C2" s="2"/>
      <c r="D2" s="2"/>
      <c r="E2" s="2" t="s">
        <v>65</v>
      </c>
      <c r="F2" s="2"/>
      <c r="G2" s="2"/>
      <c r="H2" s="2"/>
      <c r="I2" s="1"/>
      <c r="J2" s="1"/>
    </row>
    <row r="3" spans="2:11" ht="15.75">
      <c r="B3" s="144"/>
      <c r="C3" s="144"/>
      <c r="D3" s="144"/>
      <c r="E3" s="144"/>
      <c r="F3" s="144"/>
      <c r="G3" s="144"/>
      <c r="H3" s="144"/>
      <c r="I3" s="1"/>
      <c r="J3" s="1"/>
    </row>
    <row r="4" spans="2:11" ht="15.75">
      <c r="B4" s="1"/>
      <c r="C4" s="4" t="s">
        <v>3</v>
      </c>
      <c r="D4" s="1"/>
      <c r="E4" s="1"/>
      <c r="F4" s="1" t="s">
        <v>101</v>
      </c>
      <c r="G4" s="1"/>
      <c r="H4" s="1"/>
      <c r="I4" s="1"/>
      <c r="J4" s="1"/>
    </row>
    <row r="5" spans="2:11" ht="15.75">
      <c r="B5" s="1"/>
      <c r="C5" s="4"/>
      <c r="D5" s="1"/>
      <c r="E5" s="1"/>
      <c r="F5" s="1"/>
      <c r="G5" s="1"/>
      <c r="H5" s="1"/>
      <c r="I5" s="1"/>
      <c r="J5" s="1"/>
    </row>
    <row r="6" spans="2:11" ht="15.75">
      <c r="B6" s="5" t="s">
        <v>4</v>
      </c>
      <c r="C6" s="142" t="s">
        <v>5</v>
      </c>
      <c r="D6" s="142" t="s">
        <v>6</v>
      </c>
      <c r="E6" s="142" t="s">
        <v>7</v>
      </c>
      <c r="F6" s="142" t="s">
        <v>8</v>
      </c>
      <c r="G6" s="142" t="s">
        <v>9</v>
      </c>
      <c r="H6" s="142" t="s">
        <v>13</v>
      </c>
      <c r="I6" s="142" t="s">
        <v>17</v>
      </c>
      <c r="J6" s="142" t="s">
        <v>18</v>
      </c>
    </row>
    <row r="7" spans="2:11" ht="15.75">
      <c r="B7" s="9">
        <v>1</v>
      </c>
      <c r="C7" s="10" t="s">
        <v>22</v>
      </c>
      <c r="D7" s="11" t="s">
        <v>20</v>
      </c>
      <c r="E7" s="11">
        <v>668</v>
      </c>
      <c r="F7" s="11">
        <v>595</v>
      </c>
      <c r="G7" s="14">
        <v>699</v>
      </c>
      <c r="H7" s="11">
        <f>SUM(E7:G7)</f>
        <v>1962</v>
      </c>
      <c r="I7" s="11">
        <f>MAX(E7:G7)</f>
        <v>699</v>
      </c>
      <c r="J7" s="13" t="s">
        <v>43</v>
      </c>
    </row>
    <row r="8" spans="2:11" ht="15.75">
      <c r="B8" s="9">
        <v>2</v>
      </c>
      <c r="C8" s="10" t="s">
        <v>19</v>
      </c>
      <c r="D8" s="11" t="s">
        <v>20</v>
      </c>
      <c r="E8" s="11">
        <v>651</v>
      </c>
      <c r="F8" s="11">
        <v>625</v>
      </c>
      <c r="G8" s="11">
        <v>607</v>
      </c>
      <c r="H8" s="11">
        <f>SUM(E8:G8)</f>
        <v>1883</v>
      </c>
      <c r="I8" s="11">
        <f>MAX(E8:G8)</f>
        <v>651</v>
      </c>
      <c r="J8" s="13" t="s">
        <v>21</v>
      </c>
    </row>
    <row r="9" spans="2:11" ht="15.75">
      <c r="B9" s="9">
        <v>3</v>
      </c>
      <c r="C9" s="10" t="s">
        <v>28</v>
      </c>
      <c r="D9" s="11" t="s">
        <v>20</v>
      </c>
      <c r="E9" s="17">
        <v>483</v>
      </c>
      <c r="F9" s="17">
        <v>483</v>
      </c>
      <c r="G9" s="17">
        <v>458</v>
      </c>
      <c r="H9" s="11">
        <f>SUM(E9:G9)</f>
        <v>1424</v>
      </c>
      <c r="I9" s="11">
        <f>MAX(E9:G9)</f>
        <v>483</v>
      </c>
      <c r="J9" s="17" t="s">
        <v>29</v>
      </c>
    </row>
    <row r="10" spans="2:11" ht="15.75">
      <c r="B10" s="31">
        <v>4</v>
      </c>
      <c r="C10" s="15" t="s">
        <v>25</v>
      </c>
      <c r="D10" s="11" t="s">
        <v>20</v>
      </c>
      <c r="E10" s="13">
        <v>442</v>
      </c>
      <c r="F10" s="13">
        <v>444</v>
      </c>
      <c r="G10" s="13">
        <v>479</v>
      </c>
      <c r="H10" s="11">
        <f>SUM(E10:G10)</f>
        <v>1365</v>
      </c>
      <c r="I10" s="11">
        <f>MAX(E10:G10)</f>
        <v>479</v>
      </c>
      <c r="J10" s="13" t="s">
        <v>24</v>
      </c>
    </row>
    <row r="11" spans="2:11" ht="15.75">
      <c r="B11" s="9">
        <v>5</v>
      </c>
      <c r="C11" s="10" t="s">
        <v>26</v>
      </c>
      <c r="D11" s="11" t="s">
        <v>20</v>
      </c>
      <c r="E11" s="11">
        <v>320</v>
      </c>
      <c r="F11" s="11">
        <v>508</v>
      </c>
      <c r="G11" s="11">
        <v>502</v>
      </c>
      <c r="H11" s="11">
        <f>SUM(E11:G11)</f>
        <v>1330</v>
      </c>
      <c r="I11" s="11">
        <f>MAX(E11:G11)</f>
        <v>508</v>
      </c>
      <c r="J11" s="16" t="s">
        <v>27</v>
      </c>
    </row>
    <row r="12" spans="2:11" ht="15.75">
      <c r="B12" s="19"/>
      <c r="C12" s="20"/>
      <c r="D12" s="21"/>
      <c r="E12" s="19"/>
      <c r="F12" s="19"/>
      <c r="G12" s="19"/>
      <c r="H12" s="19"/>
      <c r="I12" s="19"/>
      <c r="J12" s="19"/>
    </row>
    <row r="13" spans="2:11" ht="15.75">
      <c r="B13" s="142"/>
      <c r="C13" s="4" t="s">
        <v>32</v>
      </c>
      <c r="D13" s="5"/>
      <c r="E13" s="5"/>
      <c r="F13" s="5"/>
      <c r="G13" s="5"/>
      <c r="H13" s="5"/>
      <c r="I13" s="142"/>
      <c r="J13" s="142"/>
    </row>
    <row r="14" spans="2:11" ht="15.75">
      <c r="B14" s="142"/>
      <c r="C14" s="4"/>
      <c r="D14" s="5"/>
      <c r="E14" s="5"/>
      <c r="F14" s="5"/>
      <c r="G14" s="5"/>
      <c r="H14" s="5"/>
      <c r="I14" s="142"/>
      <c r="J14" s="142"/>
    </row>
    <row r="15" spans="2:11" ht="15.75">
      <c r="B15" s="5" t="s">
        <v>4</v>
      </c>
      <c r="C15" s="142" t="s">
        <v>5</v>
      </c>
      <c r="D15" s="142" t="s">
        <v>6</v>
      </c>
      <c r="E15" s="142" t="s">
        <v>7</v>
      </c>
      <c r="F15" s="142" t="s">
        <v>8</v>
      </c>
      <c r="G15" s="142" t="s">
        <v>9</v>
      </c>
      <c r="H15" s="142" t="s">
        <v>13</v>
      </c>
      <c r="I15" s="142" t="s">
        <v>17</v>
      </c>
      <c r="J15" s="5"/>
    </row>
    <row r="16" spans="2:11" ht="15.75">
      <c r="B16" s="23">
        <v>1</v>
      </c>
      <c r="C16" s="10" t="s">
        <v>33</v>
      </c>
      <c r="D16" s="11" t="s">
        <v>34</v>
      </c>
      <c r="E16" s="11">
        <v>1119</v>
      </c>
      <c r="F16" s="11">
        <v>970</v>
      </c>
      <c r="G16" s="11">
        <v>1024</v>
      </c>
      <c r="H16" s="11">
        <f>SUM(E16:G16)</f>
        <v>3113</v>
      </c>
      <c r="I16" s="11">
        <f>MAX(E16:G16)</f>
        <v>1119</v>
      </c>
      <c r="J16" s="13" t="s">
        <v>35</v>
      </c>
      <c r="K16" s="147"/>
    </row>
    <row r="17" spans="2:11" ht="15.75">
      <c r="B17" s="23">
        <v>2</v>
      </c>
      <c r="C17" s="10" t="s">
        <v>36</v>
      </c>
      <c r="D17" s="11" t="s">
        <v>34</v>
      </c>
      <c r="E17" s="11">
        <v>1031</v>
      </c>
      <c r="F17" s="11">
        <v>961</v>
      </c>
      <c r="G17" s="11">
        <v>971</v>
      </c>
      <c r="H17" s="11">
        <f>SUM(E17:G17)</f>
        <v>2963</v>
      </c>
      <c r="I17" s="11">
        <f>MAX(E17:G17)</f>
        <v>1031</v>
      </c>
      <c r="J17" s="16" t="s">
        <v>27</v>
      </c>
      <c r="K17" s="147"/>
    </row>
    <row r="18" spans="2:11" ht="15.75">
      <c r="B18" s="23">
        <v>3</v>
      </c>
      <c r="C18" s="10" t="s">
        <v>37</v>
      </c>
      <c r="D18" s="11" t="s">
        <v>34</v>
      </c>
      <c r="E18" s="11">
        <v>954</v>
      </c>
      <c r="F18" s="11">
        <v>1004</v>
      </c>
      <c r="G18" s="11">
        <v>972</v>
      </c>
      <c r="H18" s="11">
        <f>SUM(E18:G18)</f>
        <v>2930</v>
      </c>
      <c r="I18" s="11">
        <f>MAX(E18:G18)</f>
        <v>1004</v>
      </c>
      <c r="J18" s="13" t="s">
        <v>21</v>
      </c>
      <c r="K18" s="147"/>
    </row>
    <row r="19" spans="2:11" ht="15.75">
      <c r="B19" s="23">
        <v>4</v>
      </c>
      <c r="C19" s="10" t="s">
        <v>45</v>
      </c>
      <c r="D19" s="11" t="s">
        <v>34</v>
      </c>
      <c r="E19" s="11">
        <v>845</v>
      </c>
      <c r="F19" s="11">
        <v>792</v>
      </c>
      <c r="G19" s="11">
        <v>910</v>
      </c>
      <c r="H19" s="11">
        <f>SUM(E19:G19)</f>
        <v>2547</v>
      </c>
      <c r="I19" s="11">
        <f>MAX(E19:G19)</f>
        <v>910</v>
      </c>
      <c r="J19" s="13" t="s">
        <v>21</v>
      </c>
      <c r="K19" s="147"/>
    </row>
    <row r="20" spans="2:11" ht="15.75">
      <c r="B20" s="23">
        <v>5</v>
      </c>
      <c r="C20" s="10" t="s">
        <v>39</v>
      </c>
      <c r="D20" s="11" t="s">
        <v>34</v>
      </c>
      <c r="E20" s="11">
        <v>780</v>
      </c>
      <c r="F20" s="11">
        <v>951</v>
      </c>
      <c r="G20" s="11">
        <v>801</v>
      </c>
      <c r="H20" s="11">
        <f>SUM(E20:G20)</f>
        <v>2532</v>
      </c>
      <c r="I20" s="11">
        <f>MAX(E20:G20)</f>
        <v>951</v>
      </c>
      <c r="J20" s="16" t="s">
        <v>27</v>
      </c>
      <c r="K20" s="147"/>
    </row>
    <row r="21" spans="2:11" ht="15.75">
      <c r="B21" s="23">
        <v>6</v>
      </c>
      <c r="C21" s="10" t="s">
        <v>42</v>
      </c>
      <c r="D21" s="11" t="s">
        <v>34</v>
      </c>
      <c r="E21" s="11">
        <v>767</v>
      </c>
      <c r="F21" s="11">
        <v>879</v>
      </c>
      <c r="G21" s="11">
        <v>794</v>
      </c>
      <c r="H21" s="11">
        <f>SUM(E21:G21)</f>
        <v>2440</v>
      </c>
      <c r="I21" s="11">
        <f>MAX(E21:G21)</f>
        <v>879</v>
      </c>
      <c r="J21" s="13" t="s">
        <v>43</v>
      </c>
      <c r="K21" s="147"/>
    </row>
    <row r="22" spans="2:11" ht="15.75">
      <c r="B22" s="23">
        <v>7</v>
      </c>
      <c r="C22" s="10" t="s">
        <v>38</v>
      </c>
      <c r="D22" s="11" t="s">
        <v>34</v>
      </c>
      <c r="E22" s="11">
        <v>741</v>
      </c>
      <c r="F22" s="11">
        <v>736</v>
      </c>
      <c r="G22" s="11">
        <v>732</v>
      </c>
      <c r="H22" s="11">
        <f>SUM(E22:G22)</f>
        <v>2209</v>
      </c>
      <c r="I22" s="11">
        <f>MAX(E22:G22)</f>
        <v>741</v>
      </c>
      <c r="J22" s="16" t="s">
        <v>35</v>
      </c>
      <c r="K22" s="147"/>
    </row>
    <row r="23" spans="2:11" ht="15.75">
      <c r="B23" s="23">
        <v>8</v>
      </c>
      <c r="C23" s="10" t="s">
        <v>44</v>
      </c>
      <c r="D23" s="11" t="s">
        <v>34</v>
      </c>
      <c r="E23" s="11">
        <v>712</v>
      </c>
      <c r="F23" s="11">
        <v>728</v>
      </c>
      <c r="G23" s="11">
        <v>736</v>
      </c>
      <c r="H23" s="11">
        <f>SUM(E23:G23)</f>
        <v>2176</v>
      </c>
      <c r="I23" s="11">
        <f>MAX(E23:G23)</f>
        <v>736</v>
      </c>
      <c r="J23" s="13" t="s">
        <v>43</v>
      </c>
      <c r="K23" s="147"/>
    </row>
    <row r="24" spans="2:11" ht="15.75">
      <c r="B24" s="123">
        <v>9</v>
      </c>
      <c r="C24" s="124" t="s">
        <v>40</v>
      </c>
      <c r="D24" s="125" t="s">
        <v>34</v>
      </c>
      <c r="E24" s="125">
        <v>582</v>
      </c>
      <c r="F24" s="125">
        <v>606</v>
      </c>
      <c r="G24" s="125">
        <v>590</v>
      </c>
      <c r="H24" s="125">
        <f>SUM(E24:G24)</f>
        <v>1778</v>
      </c>
      <c r="I24" s="125">
        <f>MAX(E24:G24)</f>
        <v>606</v>
      </c>
      <c r="J24" s="13" t="s">
        <v>27</v>
      </c>
      <c r="K24" s="147"/>
    </row>
    <row r="25" spans="2:11" ht="15.75">
      <c r="B25" s="119"/>
      <c r="C25" s="33"/>
      <c r="D25" s="21"/>
      <c r="E25" s="21"/>
      <c r="F25" s="21"/>
      <c r="G25" s="21"/>
      <c r="H25" s="21"/>
      <c r="I25" s="21"/>
      <c r="J25" s="122"/>
    </row>
    <row r="26" spans="2:11" ht="15.75">
      <c r="B26" s="5"/>
      <c r="C26" s="4" t="s">
        <v>46</v>
      </c>
      <c r="D26" s="5"/>
      <c r="E26" s="5"/>
      <c r="F26" s="5"/>
      <c r="G26" s="5"/>
      <c r="H26" s="5"/>
      <c r="I26" s="142"/>
      <c r="J26" s="142"/>
    </row>
    <row r="27" spans="2:11" ht="15.75">
      <c r="B27" s="5"/>
      <c r="C27" s="4"/>
      <c r="D27" s="5"/>
      <c r="E27" s="5"/>
      <c r="F27" s="5"/>
      <c r="G27" s="5"/>
      <c r="H27" s="5"/>
      <c r="I27" s="142"/>
      <c r="J27" s="142"/>
    </row>
    <row r="28" spans="2:11" ht="15.75">
      <c r="B28" s="5" t="s">
        <v>4</v>
      </c>
      <c r="C28" s="142" t="s">
        <v>5</v>
      </c>
      <c r="D28" s="142" t="s">
        <v>6</v>
      </c>
      <c r="E28" s="142" t="s">
        <v>7</v>
      </c>
      <c r="F28" s="142" t="s">
        <v>8</v>
      </c>
      <c r="G28" s="142" t="s">
        <v>9</v>
      </c>
      <c r="H28" s="142" t="s">
        <v>13</v>
      </c>
      <c r="I28" s="142" t="s">
        <v>17</v>
      </c>
      <c r="J28" s="142" t="s">
        <v>18</v>
      </c>
    </row>
    <row r="29" spans="2:11" ht="15.75">
      <c r="B29" s="9">
        <v>1</v>
      </c>
      <c r="C29" s="10" t="s">
        <v>47</v>
      </c>
      <c r="D29" s="11" t="s">
        <v>48</v>
      </c>
      <c r="E29" s="11">
        <v>1089</v>
      </c>
      <c r="F29" s="11">
        <v>1066</v>
      </c>
      <c r="G29" s="11">
        <v>1146</v>
      </c>
      <c r="H29" s="11">
        <f>SUM(E29:G29)</f>
        <v>3301</v>
      </c>
      <c r="I29" s="11">
        <f>MAX(E29:G29)</f>
        <v>1146</v>
      </c>
      <c r="J29" s="13" t="s">
        <v>35</v>
      </c>
    </row>
    <row r="30" spans="2:11" ht="15.75">
      <c r="B30" s="9">
        <v>2</v>
      </c>
      <c r="C30" s="10" t="s">
        <v>58</v>
      </c>
      <c r="D30" s="11" t="s">
        <v>48</v>
      </c>
      <c r="E30" s="11">
        <v>976</v>
      </c>
      <c r="F30" s="11">
        <v>998</v>
      </c>
      <c r="G30" s="11">
        <v>1184</v>
      </c>
      <c r="H30" s="11">
        <f>SUM(E30:G30)</f>
        <v>3158</v>
      </c>
      <c r="I30" s="11">
        <f>MAX(E30:G30)</f>
        <v>1184</v>
      </c>
      <c r="J30" s="13" t="s">
        <v>43</v>
      </c>
    </row>
    <row r="31" spans="2:11" ht="15.75">
      <c r="B31" s="9">
        <v>3</v>
      </c>
      <c r="C31" s="15" t="s">
        <v>52</v>
      </c>
      <c r="D31" s="11" t="s">
        <v>48</v>
      </c>
      <c r="E31" s="11">
        <v>854</v>
      </c>
      <c r="F31" s="11">
        <v>823</v>
      </c>
      <c r="G31" s="11">
        <v>882</v>
      </c>
      <c r="H31" s="11">
        <f>SUM(E31:G31)</f>
        <v>2559</v>
      </c>
      <c r="I31" s="11">
        <f>MAX(E31:G31)</f>
        <v>882</v>
      </c>
      <c r="J31" s="13" t="s">
        <v>53</v>
      </c>
    </row>
    <row r="32" spans="2:11" ht="15.75">
      <c r="B32" s="9">
        <v>4</v>
      </c>
      <c r="C32" s="15" t="s">
        <v>54</v>
      </c>
      <c r="D32" s="13" t="s">
        <v>48</v>
      </c>
      <c r="E32" s="13">
        <v>662</v>
      </c>
      <c r="F32" s="13">
        <v>692</v>
      </c>
      <c r="G32" s="13">
        <v>653</v>
      </c>
      <c r="H32" s="13">
        <f>SUM(E32:G32)</f>
        <v>2007</v>
      </c>
      <c r="I32" s="11">
        <f>MAX(E32:G32)</f>
        <v>692</v>
      </c>
      <c r="J32" s="13" t="s">
        <v>55</v>
      </c>
    </row>
    <row r="33" spans="2:10" ht="15.75">
      <c r="B33" s="9">
        <v>5</v>
      </c>
      <c r="C33" s="10" t="s">
        <v>50</v>
      </c>
      <c r="D33" s="11" t="s">
        <v>48</v>
      </c>
      <c r="E33" s="11">
        <v>746</v>
      </c>
      <c r="F33" s="11">
        <v>858</v>
      </c>
      <c r="G33" s="11">
        <v>743</v>
      </c>
      <c r="H33" s="11">
        <f>SUM(E33:G33)</f>
        <v>2347</v>
      </c>
      <c r="I33" s="11">
        <f>MAX(E33:G33)</f>
        <v>858</v>
      </c>
      <c r="J33" s="13" t="s">
        <v>27</v>
      </c>
    </row>
    <row r="34" spans="2:10" ht="15.75">
      <c r="B34" s="9">
        <v>6</v>
      </c>
      <c r="C34" s="10" t="s">
        <v>49</v>
      </c>
      <c r="D34" s="11" t="s">
        <v>48</v>
      </c>
      <c r="E34" s="11">
        <v>825</v>
      </c>
      <c r="F34" s="11">
        <v>864</v>
      </c>
      <c r="G34" s="11">
        <v>767</v>
      </c>
      <c r="H34" s="11">
        <f>SUM(E34:G34)</f>
        <v>2456</v>
      </c>
      <c r="I34" s="11">
        <f>MAX(E34:G34)</f>
        <v>864</v>
      </c>
      <c r="J34" s="13" t="s">
        <v>24</v>
      </c>
    </row>
    <row r="35" spans="2:10" ht="15.75">
      <c r="B35" s="21"/>
      <c r="C35" s="33"/>
      <c r="D35" s="21"/>
      <c r="E35" s="21"/>
      <c r="F35" s="21"/>
      <c r="G35" s="21"/>
      <c r="H35" s="21"/>
      <c r="I35" s="21"/>
      <c r="J35" s="19"/>
    </row>
    <row r="36" spans="2:10" ht="15.75">
      <c r="B36" s="21"/>
      <c r="C36" s="33"/>
      <c r="D36" s="21"/>
      <c r="E36" s="21"/>
      <c r="F36" s="21"/>
      <c r="G36" s="21"/>
      <c r="H36" s="21"/>
      <c r="I36" s="21"/>
      <c r="J36" s="19"/>
    </row>
    <row r="37" spans="2:10" ht="15.75">
      <c r="B37" s="5"/>
      <c r="C37" t="s">
        <v>60</v>
      </c>
      <c r="D37" s="142"/>
      <c r="E37" s="142"/>
      <c r="F37" s="142"/>
      <c r="G37" s="142"/>
      <c r="H37" s="142"/>
      <c r="I37" s="142"/>
      <c r="J37" s="142"/>
    </row>
  </sheetData>
  <sortState ref="C16:L24">
    <sortCondition descending="1" ref="H16:H24"/>
  </sortState>
  <mergeCells count="2">
    <mergeCell ref="B1:H1"/>
    <mergeCell ref="B3:H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Celkem</vt:lpstr>
      <vt:lpstr>1. kolo</vt:lpstr>
      <vt:lpstr>2. kolo </vt:lpstr>
      <vt:lpstr>3.kolo</vt:lpstr>
      <vt:lpstr>4.kolo</vt:lpstr>
      <vt:lpstr>5.kolo</vt:lpstr>
      <vt:lpstr>skokan roku</vt:lpstr>
      <vt:lpstr>3 nejlepší turnaje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standard</cp:lastModifiedBy>
  <dcterms:created xsi:type="dcterms:W3CDTF">2018-11-24T10:58:04Z</dcterms:created>
  <dcterms:modified xsi:type="dcterms:W3CDTF">2019-04-29T05:52:07Z</dcterms:modified>
</cp:coreProperties>
</file>