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C605194-60DC-4062-B7B7-F45E29DF5479}" xr6:coauthVersionLast="47" xr6:coauthVersionMax="47" xr10:uidLastSave="{00000000-0000-0000-0000-000000000000}"/>
  <bookViews>
    <workbookView xWindow="1716" yWindow="684" windowWidth="17280" windowHeight="11472" activeTab="6" xr2:uid="{00000000-000D-0000-FFFF-FFFF00000000}"/>
  </bookViews>
  <sheets>
    <sheet name="B1" sheetId="5" r:id="rId1"/>
    <sheet name="B2" sheetId="6" r:id="rId2"/>
    <sheet name="B3" sheetId="2" r:id="rId3"/>
    <sheet name="OPEN" sheetId="8" r:id="rId4"/>
    <sheet name="Dvojice" sheetId="11" r:id="rId5"/>
    <sheet name="Družstva" sheetId="12" r:id="rId6"/>
    <sheet name="Celkem B1-3" sheetId="14" r:id="rId7"/>
  </sheets>
  <definedNames>
    <definedName name="_xlnm._FilterDatabase" localSheetId="0" hidden="1">'B1'!$A$4:$L$10</definedName>
    <definedName name="_xlnm._FilterDatabase" localSheetId="1" hidden="1">'B2'!$A$4:$L$16</definedName>
    <definedName name="_xlnm._FilterDatabase" localSheetId="2" hidden="1">'B3'!$A$4:$L$16</definedName>
    <definedName name="_xlnm._FilterDatabase" localSheetId="6" hidden="1">'Celkem B1-3'!$A$4:$L$36</definedName>
    <definedName name="_xlnm._FilterDatabase" localSheetId="5" hidden="1">Družstva!$A$4:$I$12</definedName>
    <definedName name="_xlnm._FilterDatabase" localSheetId="4" hidden="1">Dvojice!$A$4:$H$15</definedName>
    <definedName name="_xlnm._FilterDatabase" localSheetId="3" hidden="1">OPEN!$A$4:$L$13</definedName>
  </definedNames>
  <calcPr calcId="191029"/>
</workbook>
</file>

<file path=xl/calcChain.xml><?xml version="1.0" encoding="utf-8"?>
<calcChain xmlns="http://schemas.openxmlformats.org/spreadsheetml/2006/main">
  <c r="I34" i="14" l="1"/>
  <c r="K34" i="14" s="1"/>
  <c r="I26" i="14"/>
  <c r="K26" i="14" s="1"/>
  <c r="I31" i="14"/>
  <c r="K31" i="14" s="1"/>
  <c r="I29" i="14"/>
  <c r="K29" i="14" s="1"/>
  <c r="I11" i="14"/>
  <c r="K11" i="14" s="1"/>
  <c r="I9" i="14"/>
  <c r="K9" i="14" s="1"/>
  <c r="H11" i="12"/>
  <c r="H10" i="12"/>
  <c r="A10" i="12"/>
  <c r="A11" i="12" s="1"/>
  <c r="H9" i="12"/>
  <c r="H6" i="12"/>
  <c r="H12" i="12"/>
  <c r="H7" i="12"/>
  <c r="H8" i="12"/>
  <c r="H5" i="12"/>
  <c r="G16" i="11"/>
  <c r="G13" i="11"/>
  <c r="G11" i="11"/>
  <c r="G12" i="11"/>
  <c r="G7" i="11"/>
  <c r="G6" i="11"/>
  <c r="G8" i="11"/>
  <c r="G15" i="11"/>
  <c r="G17" i="11"/>
  <c r="G10" i="11"/>
  <c r="G14" i="11"/>
  <c r="G9" i="11"/>
  <c r="G5" i="11"/>
  <c r="I10" i="2"/>
  <c r="I6" i="8" l="1"/>
  <c r="K6" i="8" s="1"/>
  <c r="I12" i="8"/>
  <c r="K12" i="8" s="1"/>
  <c r="I10" i="8"/>
  <c r="K10" i="8" s="1"/>
  <c r="I8" i="8"/>
  <c r="K8" i="8" s="1"/>
  <c r="I9" i="8"/>
  <c r="K9" i="8" s="1"/>
  <c r="I5" i="8"/>
  <c r="K5" i="8" s="1"/>
  <c r="I11" i="8"/>
  <c r="K11" i="8" s="1"/>
  <c r="I7" i="8"/>
  <c r="K7" i="8" s="1"/>
  <c r="I13" i="8"/>
  <c r="K13" i="8" s="1"/>
  <c r="A12" i="8"/>
  <c r="I15" i="6"/>
  <c r="K15" i="6" s="1"/>
  <c r="I8" i="6"/>
  <c r="K8" i="6" s="1"/>
  <c r="I11" i="6"/>
  <c r="K11" i="6" s="1"/>
  <c r="I13" i="6"/>
  <c r="K13" i="6" s="1"/>
  <c r="I16" i="6"/>
  <c r="K16" i="6" s="1"/>
  <c r="I10" i="6"/>
  <c r="K10" i="6" s="1"/>
  <c r="I5" i="6"/>
  <c r="K5" i="6" s="1"/>
  <c r="I14" i="6"/>
  <c r="K14" i="6" s="1"/>
  <c r="I6" i="6"/>
  <c r="K6" i="6" s="1"/>
  <c r="I12" i="6"/>
  <c r="K12" i="6" s="1"/>
  <c r="I9" i="6"/>
  <c r="K9" i="6" s="1"/>
  <c r="I7" i="6"/>
  <c r="K7" i="6" s="1"/>
  <c r="I10" i="5"/>
  <c r="K10" i="5" s="1"/>
  <c r="I9" i="5"/>
  <c r="K9" i="5" s="1"/>
  <c r="I7" i="5"/>
  <c r="K7" i="5" s="1"/>
  <c r="I6" i="5"/>
  <c r="K6" i="5" s="1"/>
  <c r="I8" i="5"/>
  <c r="K8" i="5" s="1"/>
  <c r="I5" i="5"/>
  <c r="K5" i="5" s="1"/>
  <c r="A5" i="5"/>
  <c r="A6" i="5" s="1"/>
  <c r="A7" i="5" s="1"/>
  <c r="A8" i="5" s="1"/>
  <c r="A9" i="5" s="1"/>
  <c r="A10" i="5" s="1"/>
  <c r="I14" i="2"/>
  <c r="K14" i="2" s="1"/>
  <c r="I7" i="2"/>
  <c r="K7" i="2" s="1"/>
  <c r="I9" i="2"/>
  <c r="K9" i="2" s="1"/>
  <c r="I11" i="2"/>
  <c r="K11" i="2" s="1"/>
  <c r="K10" i="2"/>
  <c r="I13" i="2"/>
  <c r="K13" i="2" s="1"/>
  <c r="I6" i="2"/>
  <c r="K6" i="2" s="1"/>
  <c r="I15" i="2"/>
  <c r="K15" i="2" s="1"/>
  <c r="I8" i="2"/>
  <c r="K8" i="2"/>
  <c r="I16" i="2"/>
  <c r="K16" i="2" s="1"/>
  <c r="I5" i="2"/>
  <c r="K5" i="2" s="1"/>
  <c r="I12" i="2"/>
  <c r="K12" i="2" s="1"/>
  <c r="A8" i="2"/>
  <c r="A12" i="2"/>
  <c r="A13" i="2" s="1"/>
  <c r="A11" i="6"/>
  <c r="A12" i="6" s="1"/>
  <c r="A13" i="6" s="1"/>
  <c r="A14" i="6" s="1"/>
  <c r="A15" i="6" s="1"/>
  <c r="A16" i="6" s="1"/>
  <c r="A9" i="6"/>
  <c r="A6" i="11"/>
  <c r="A7" i="11" s="1"/>
  <c r="A8" i="11" s="1"/>
  <c r="A9" i="2" l="1"/>
  <c r="A16" i="2" l="1"/>
  <c r="A10" i="2"/>
</calcChain>
</file>

<file path=xl/sharedStrings.xml><?xml version="1.0" encoding="utf-8"?>
<sst xmlns="http://schemas.openxmlformats.org/spreadsheetml/2006/main" count="328" uniqueCount="94">
  <si>
    <t>Jméno a příjmení</t>
  </si>
  <si>
    <t>celkem</t>
  </si>
  <si>
    <t>B1</t>
  </si>
  <si>
    <t>B2</t>
  </si>
  <si>
    <t>B3</t>
  </si>
  <si>
    <t>Nývltová Jaromíra</t>
  </si>
  <si>
    <t>TJ Zora Praha</t>
  </si>
  <si>
    <t>Gruncl Josef</t>
  </si>
  <si>
    <t>SK Slavia Praha OZP</t>
  </si>
  <si>
    <t>Ondříšková Dana</t>
  </si>
  <si>
    <t>Zeman Tomáš</t>
  </si>
  <si>
    <t>Horský Zdeněk</t>
  </si>
  <si>
    <t>Čermáková Eliška</t>
  </si>
  <si>
    <t>Matějný Jiří</t>
  </si>
  <si>
    <t>OPEN</t>
  </si>
  <si>
    <t>1. dráha</t>
  </si>
  <si>
    <t>2. dráha</t>
  </si>
  <si>
    <t>3.dráha</t>
  </si>
  <si>
    <t>4.dráha</t>
  </si>
  <si>
    <t>oddíl</t>
  </si>
  <si>
    <t>součet</t>
  </si>
  <si>
    <t>příp./odp.</t>
  </si>
  <si>
    <t>Kat.</t>
  </si>
  <si>
    <t>Petříček Pavel</t>
  </si>
  <si>
    <t>Vrbová Irena</t>
  </si>
  <si>
    <t>Mrázková Jarmila</t>
  </si>
  <si>
    <t>Levoča</t>
  </si>
  <si>
    <t>Srníček Miroslav</t>
  </si>
  <si>
    <t>Řehořová Stanislava</t>
  </si>
  <si>
    <t>Paulusová Anna</t>
  </si>
  <si>
    <t>Hradil Milan</t>
  </si>
  <si>
    <t>Hradilová Helena</t>
  </si>
  <si>
    <t>Kuželky</t>
  </si>
  <si>
    <t>Brückner Leopold</t>
  </si>
  <si>
    <t>Sliva Robert</t>
  </si>
  <si>
    <t>Mikundová Magda</t>
  </si>
  <si>
    <t xml:space="preserve">Pongrac Milan </t>
  </si>
  <si>
    <t xml:space="preserve">Bílová </t>
  </si>
  <si>
    <t>Štecha Zdeněk</t>
  </si>
  <si>
    <t>Holý Petr</t>
  </si>
  <si>
    <t>Polnar Jakub</t>
  </si>
  <si>
    <t>Muži Open -5</t>
  </si>
  <si>
    <t>Ženy Open  - 3</t>
  </si>
  <si>
    <t>Slavia Cup 23. - 24. 6. 2023</t>
  </si>
  <si>
    <t>TJ Sokol Brno IV.ZP</t>
  </si>
  <si>
    <t>Vymazalová Silva</t>
  </si>
  <si>
    <t xml:space="preserve">Dlábik František </t>
  </si>
  <si>
    <t xml:space="preserve">Hurtová Ludmila </t>
  </si>
  <si>
    <t xml:space="preserve">Štefák </t>
  </si>
  <si>
    <t xml:space="preserve">Reichel Jiří </t>
  </si>
  <si>
    <t xml:space="preserve">Jaderko Róbert </t>
  </si>
  <si>
    <t>Trnka Václav</t>
  </si>
  <si>
    <t xml:space="preserve">Šišáková Ludmila </t>
  </si>
  <si>
    <t>Nitra</t>
  </si>
  <si>
    <t>ŠK NSŠ MALE Šintava</t>
  </si>
  <si>
    <t xml:space="preserve">Hájek Luboš </t>
  </si>
  <si>
    <t>Jeřábek Zdeněk</t>
  </si>
  <si>
    <t>SK Slavia Praha OZP A</t>
  </si>
  <si>
    <t>SK Slavia Praha OZP B</t>
  </si>
  <si>
    <t>TJ ZORA Praha</t>
  </si>
  <si>
    <t>SK Slavia Praha OZP C</t>
  </si>
  <si>
    <t>SK Handicap Zlín</t>
  </si>
  <si>
    <t xml:space="preserve"> Klub Zrapos Opava</t>
  </si>
  <si>
    <t>Paulus Josef</t>
  </si>
  <si>
    <t>Medveďová Jana</t>
  </si>
  <si>
    <t>Ollé Helena</t>
  </si>
  <si>
    <t>Guzlej Dušan</t>
  </si>
  <si>
    <t>Medveďová a Dlábik</t>
  </si>
  <si>
    <t>Šišáková a Hájek</t>
  </si>
  <si>
    <t>Mikundová a Trnka</t>
  </si>
  <si>
    <t>Jeřábek a Guzlej</t>
  </si>
  <si>
    <t>Hradilová a Hradil</t>
  </si>
  <si>
    <t>Paulusová a Paulus</t>
  </si>
  <si>
    <t>Řehořová a Gruncl</t>
  </si>
  <si>
    <t>Čermánková a Petříček</t>
  </si>
  <si>
    <t>Hurtová a Vrbová</t>
  </si>
  <si>
    <t>Reichel a Srníček</t>
  </si>
  <si>
    <t>Ondříšková a Pongrác</t>
  </si>
  <si>
    <t>Nývltová a Matějný</t>
  </si>
  <si>
    <t>Dvojice</t>
  </si>
  <si>
    <t>Družstva</t>
  </si>
  <si>
    <t>Slavia A (Čermáková, Řehořová a Gruncl)</t>
  </si>
  <si>
    <t>Slavia B (Petříček, Hurtová a Pongrác)</t>
  </si>
  <si>
    <t>Slavia C (Ondříšková, Vrbová a Srníček)</t>
  </si>
  <si>
    <t>Zora (Jaderko, Nývltová a Matějný)</t>
  </si>
  <si>
    <t>Levoča ( Mikundová, Trnka a Guzlej)</t>
  </si>
  <si>
    <t>Nitra (Šišáková, Hájek a Štefák)</t>
  </si>
  <si>
    <t>Sokol Brno IV. ZP ( Bruckner, Hradilová a Hradil)</t>
  </si>
  <si>
    <t>Krchov Václav</t>
  </si>
  <si>
    <t>Strížová Anna</t>
  </si>
  <si>
    <t>Strížová a Sliva</t>
  </si>
  <si>
    <t>mimo</t>
  </si>
  <si>
    <t>Male Šintava ( Strížová, Sliva a Medveďová)</t>
  </si>
  <si>
    <t>Štefák Dušan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</si>
</sst>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0" fillId="2" borderId="0" xfId="0" applyFill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9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zoomScale="115" zoomScaleNormal="115" workbookViewId="0">
      <selection activeCell="B11" sqref="B11"/>
    </sheetView>
  </sheetViews>
  <sheetFormatPr defaultRowHeight="14.4" x14ac:dyDescent="0.3"/>
  <cols>
    <col min="1" max="1" width="5.6640625" customWidth="1"/>
    <col min="2" max="2" width="23" customWidth="1"/>
    <col min="3" max="3" width="28.5546875" customWidth="1"/>
    <col min="4" max="4" width="9.109375" style="3" customWidth="1"/>
    <col min="5" max="5" width="9.44140625" customWidth="1"/>
    <col min="6" max="6" width="9.6640625" customWidth="1"/>
    <col min="7" max="7" width="9.88671875" customWidth="1"/>
    <col min="8" max="8" width="9.109375" customWidth="1"/>
    <col min="10" max="10" width="11.88671875" customWidth="1"/>
    <col min="11" max="11" width="10.5546875" customWidth="1"/>
  </cols>
  <sheetData>
    <row r="2" spans="1:13" ht="17.399999999999999" x14ac:dyDescent="0.3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7.399999999999999" x14ac:dyDescent="0.3">
      <c r="B3" s="1"/>
      <c r="C3" s="1"/>
      <c r="D3" s="2" t="s">
        <v>32</v>
      </c>
      <c r="E3" s="1"/>
      <c r="F3" s="1"/>
      <c r="G3" s="1"/>
      <c r="H3" s="1"/>
      <c r="I3" s="1"/>
      <c r="J3" s="1"/>
    </row>
    <row r="4" spans="1:13" s="7" customFormat="1" ht="18" x14ac:dyDescent="0.35">
      <c r="A4" s="9">
        <v>0</v>
      </c>
      <c r="B4" s="10" t="s">
        <v>0</v>
      </c>
      <c r="C4" s="11" t="s">
        <v>19</v>
      </c>
      <c r="D4" s="11" t="s">
        <v>22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20</v>
      </c>
      <c r="J4" s="9" t="s">
        <v>21</v>
      </c>
      <c r="K4" s="9" t="s">
        <v>1</v>
      </c>
    </row>
    <row r="5" spans="1:13" ht="18" x14ac:dyDescent="0.35">
      <c r="A5" s="12">
        <f t="shared" ref="A5:A10" si="0">A4+1</f>
        <v>1</v>
      </c>
      <c r="B5" s="20" t="s">
        <v>12</v>
      </c>
      <c r="C5" s="19" t="s">
        <v>57</v>
      </c>
      <c r="D5" s="19" t="s">
        <v>2</v>
      </c>
      <c r="E5" s="20">
        <v>115</v>
      </c>
      <c r="F5" s="20">
        <v>136</v>
      </c>
      <c r="G5" s="20">
        <v>150</v>
      </c>
      <c r="H5" s="20">
        <v>127</v>
      </c>
      <c r="I5" s="20">
        <f t="shared" ref="I5:I10" si="1">SUM(E5:H5)</f>
        <v>528</v>
      </c>
      <c r="J5" s="21">
        <v>0.27</v>
      </c>
      <c r="K5" s="22">
        <f t="shared" ref="K5:K10" si="2">SUM(I5*J5+I5)</f>
        <v>670.56</v>
      </c>
    </row>
    <row r="6" spans="1:13" ht="18" x14ac:dyDescent="0.35">
      <c r="A6" s="12">
        <f t="shared" si="0"/>
        <v>2</v>
      </c>
      <c r="B6" s="18" t="s">
        <v>23</v>
      </c>
      <c r="C6" s="19" t="s">
        <v>58</v>
      </c>
      <c r="D6" s="19" t="s">
        <v>2</v>
      </c>
      <c r="E6" s="20">
        <v>104</v>
      </c>
      <c r="F6" s="20">
        <v>155</v>
      </c>
      <c r="G6" s="20">
        <v>134</v>
      </c>
      <c r="H6" s="20">
        <v>132</v>
      </c>
      <c r="I6" s="20">
        <f t="shared" si="1"/>
        <v>525</v>
      </c>
      <c r="J6" s="21">
        <v>0.25</v>
      </c>
      <c r="K6" s="22">
        <f t="shared" si="2"/>
        <v>656.25</v>
      </c>
      <c r="M6" s="7"/>
    </row>
    <row r="7" spans="1:13" ht="18" x14ac:dyDescent="0.35">
      <c r="A7" s="12">
        <f t="shared" si="0"/>
        <v>3</v>
      </c>
      <c r="B7" s="20" t="s">
        <v>30</v>
      </c>
      <c r="C7" s="19" t="s">
        <v>61</v>
      </c>
      <c r="D7" s="19" t="s">
        <v>2</v>
      </c>
      <c r="E7" s="20">
        <v>117</v>
      </c>
      <c r="F7" s="20">
        <v>129</v>
      </c>
      <c r="G7" s="20">
        <v>105</v>
      </c>
      <c r="H7" s="20">
        <v>100</v>
      </c>
      <c r="I7" s="20">
        <f t="shared" si="1"/>
        <v>451</v>
      </c>
      <c r="J7" s="21">
        <v>0.25</v>
      </c>
      <c r="K7" s="22">
        <f t="shared" si="2"/>
        <v>563.75</v>
      </c>
      <c r="M7" s="7"/>
    </row>
    <row r="8" spans="1:13" ht="18" x14ac:dyDescent="0.35">
      <c r="A8" s="12">
        <f t="shared" si="0"/>
        <v>4</v>
      </c>
      <c r="B8" s="18" t="s">
        <v>52</v>
      </c>
      <c r="C8" s="19" t="s">
        <v>53</v>
      </c>
      <c r="D8" s="19" t="s">
        <v>2</v>
      </c>
      <c r="E8" s="20">
        <v>73</v>
      </c>
      <c r="F8" s="20">
        <v>133</v>
      </c>
      <c r="G8" s="20">
        <v>111</v>
      </c>
      <c r="H8" s="20">
        <v>97</v>
      </c>
      <c r="I8" s="20">
        <f t="shared" si="1"/>
        <v>414</v>
      </c>
      <c r="J8" s="21">
        <v>0.27</v>
      </c>
      <c r="K8" s="22">
        <f t="shared" si="2"/>
        <v>525.78</v>
      </c>
    </row>
    <row r="9" spans="1:13" ht="18" x14ac:dyDescent="0.35">
      <c r="A9" s="12">
        <f t="shared" si="0"/>
        <v>5</v>
      </c>
      <c r="B9" s="18" t="s">
        <v>56</v>
      </c>
      <c r="C9" s="19" t="s">
        <v>26</v>
      </c>
      <c r="D9" s="19" t="s">
        <v>2</v>
      </c>
      <c r="E9" s="20">
        <v>82</v>
      </c>
      <c r="F9" s="20">
        <v>81</v>
      </c>
      <c r="G9" s="20">
        <v>114</v>
      </c>
      <c r="H9" s="20">
        <v>120</v>
      </c>
      <c r="I9" s="20">
        <f t="shared" si="1"/>
        <v>397</v>
      </c>
      <c r="J9" s="21">
        <v>0.25</v>
      </c>
      <c r="K9" s="22">
        <f t="shared" si="2"/>
        <v>496.25</v>
      </c>
    </row>
    <row r="10" spans="1:13" ht="18" x14ac:dyDescent="0.35">
      <c r="A10" s="12">
        <f t="shared" si="0"/>
        <v>6</v>
      </c>
      <c r="B10" s="20" t="s">
        <v>65</v>
      </c>
      <c r="C10" s="19" t="s">
        <v>26</v>
      </c>
      <c r="D10" s="19" t="s">
        <v>2</v>
      </c>
      <c r="E10" s="20">
        <v>76</v>
      </c>
      <c r="F10" s="20">
        <v>77</v>
      </c>
      <c r="G10" s="20">
        <v>64</v>
      </c>
      <c r="H10" s="20">
        <v>73</v>
      </c>
      <c r="I10" s="20">
        <f t="shared" si="1"/>
        <v>290</v>
      </c>
      <c r="J10" s="21">
        <v>0.27</v>
      </c>
      <c r="K10" s="22">
        <f t="shared" si="2"/>
        <v>368.3</v>
      </c>
    </row>
    <row r="11" spans="1:13" ht="18" x14ac:dyDescent="0.35">
      <c r="B11" s="15"/>
      <c r="C11" s="16"/>
      <c r="D11" s="17"/>
    </row>
  </sheetData>
  <autoFilter ref="A4:L10" xr:uid="{00000000-0009-0000-0000-000000000000}">
    <sortState xmlns:xlrd2="http://schemas.microsoft.com/office/spreadsheetml/2017/richdata2" ref="A5:O14">
      <sortCondition descending="1" ref="K4:K14"/>
    </sortState>
  </autoFilter>
  <mergeCells count="1">
    <mergeCell ref="A2:K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7"/>
  <sheetViews>
    <sheetView topLeftCell="A10" zoomScale="115" zoomScaleNormal="115" workbookViewId="0">
      <selection activeCell="B16" sqref="B16"/>
    </sheetView>
  </sheetViews>
  <sheetFormatPr defaultRowHeight="14.4" x14ac:dyDescent="0.3"/>
  <cols>
    <col min="1" max="1" width="5.6640625" customWidth="1"/>
    <col min="2" max="2" width="23" customWidth="1"/>
    <col min="3" max="3" width="28.5546875" customWidth="1"/>
    <col min="4" max="4" width="9.109375" style="3" customWidth="1"/>
    <col min="5" max="5" width="9.44140625" customWidth="1"/>
    <col min="6" max="6" width="9.6640625" customWidth="1"/>
    <col min="7" max="7" width="9.88671875" customWidth="1"/>
    <col min="8" max="8" width="9.109375" customWidth="1"/>
    <col min="10" max="10" width="11.88671875" customWidth="1"/>
    <col min="11" max="11" width="10.5546875" customWidth="1"/>
  </cols>
  <sheetData>
    <row r="2" spans="1:13" ht="17.399999999999999" x14ac:dyDescent="0.3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7.399999999999999" x14ac:dyDescent="0.3">
      <c r="B3" s="1"/>
      <c r="C3" s="1"/>
      <c r="D3" s="2" t="s">
        <v>32</v>
      </c>
      <c r="E3" s="1"/>
      <c r="F3" s="1"/>
      <c r="G3" s="1"/>
      <c r="H3" s="1"/>
      <c r="I3" s="1"/>
      <c r="J3" s="1"/>
    </row>
    <row r="4" spans="1:13" s="7" customFormat="1" ht="18" x14ac:dyDescent="0.35">
      <c r="A4" s="9">
        <v>0</v>
      </c>
      <c r="B4" s="10" t="s">
        <v>0</v>
      </c>
      <c r="C4" s="11" t="s">
        <v>19</v>
      </c>
      <c r="D4" s="11" t="s">
        <v>22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20</v>
      </c>
      <c r="J4" s="9" t="s">
        <v>21</v>
      </c>
      <c r="K4" s="9" t="s">
        <v>1</v>
      </c>
    </row>
    <row r="5" spans="1:13" ht="18" x14ac:dyDescent="0.35">
      <c r="A5" s="12">
        <v>1</v>
      </c>
      <c r="B5" s="18" t="s">
        <v>28</v>
      </c>
      <c r="C5" s="19" t="s">
        <v>57</v>
      </c>
      <c r="D5" s="19" t="s">
        <v>3</v>
      </c>
      <c r="E5" s="20">
        <v>167</v>
      </c>
      <c r="F5" s="20">
        <v>164</v>
      </c>
      <c r="G5" s="20">
        <v>173</v>
      </c>
      <c r="H5" s="20">
        <v>149</v>
      </c>
      <c r="I5" s="20">
        <f t="shared" ref="I5:I16" si="0">SUM(E5:H5)</f>
        <v>653</v>
      </c>
      <c r="J5" s="21">
        <v>7.0000000000000007E-2</v>
      </c>
      <c r="K5" s="22">
        <f t="shared" ref="K5:K16" si="1">SUM(I5*J5+I5)</f>
        <v>698.71</v>
      </c>
    </row>
    <row r="6" spans="1:13" ht="18" x14ac:dyDescent="0.35">
      <c r="A6" s="12">
        <v>2</v>
      </c>
      <c r="B6" s="18" t="s">
        <v>34</v>
      </c>
      <c r="C6" s="19" t="s">
        <v>54</v>
      </c>
      <c r="D6" s="19" t="s">
        <v>3</v>
      </c>
      <c r="E6" s="20">
        <v>157</v>
      </c>
      <c r="F6" s="20">
        <v>168</v>
      </c>
      <c r="G6" s="20">
        <v>175</v>
      </c>
      <c r="H6" s="20">
        <v>163</v>
      </c>
      <c r="I6" s="20">
        <f t="shared" si="0"/>
        <v>663</v>
      </c>
      <c r="J6" s="21">
        <v>0.05</v>
      </c>
      <c r="K6" s="22">
        <f t="shared" si="1"/>
        <v>696.15</v>
      </c>
      <c r="M6" s="7"/>
    </row>
    <row r="7" spans="1:13" ht="18" x14ac:dyDescent="0.35">
      <c r="A7" s="12">
        <v>3</v>
      </c>
      <c r="B7" s="18" t="s">
        <v>29</v>
      </c>
      <c r="C7" s="5" t="s">
        <v>62</v>
      </c>
      <c r="D7" s="19" t="s">
        <v>3</v>
      </c>
      <c r="E7" s="20">
        <v>165</v>
      </c>
      <c r="F7" s="20">
        <v>167</v>
      </c>
      <c r="G7" s="20">
        <v>157</v>
      </c>
      <c r="H7" s="20">
        <v>150</v>
      </c>
      <c r="I7" s="20">
        <f t="shared" si="0"/>
        <v>639</v>
      </c>
      <c r="J7" s="21">
        <v>7.0000000000000007E-2</v>
      </c>
      <c r="K7" s="22">
        <f t="shared" si="1"/>
        <v>683.73</v>
      </c>
      <c r="M7" s="7"/>
    </row>
    <row r="8" spans="1:13" ht="18" x14ac:dyDescent="0.35">
      <c r="A8" s="12">
        <v>4</v>
      </c>
      <c r="B8" s="18" t="s">
        <v>51</v>
      </c>
      <c r="C8" s="19" t="s">
        <v>26</v>
      </c>
      <c r="D8" s="19" t="s">
        <v>3</v>
      </c>
      <c r="E8" s="20">
        <v>140</v>
      </c>
      <c r="F8" s="20">
        <v>169</v>
      </c>
      <c r="G8" s="20">
        <v>146</v>
      </c>
      <c r="H8" s="20">
        <v>168</v>
      </c>
      <c r="I8" s="20">
        <f t="shared" si="0"/>
        <v>623</v>
      </c>
      <c r="J8" s="21">
        <v>0.05</v>
      </c>
      <c r="K8" s="22">
        <f t="shared" si="1"/>
        <v>654.15</v>
      </c>
    </row>
    <row r="9" spans="1:13" ht="18" x14ac:dyDescent="0.35">
      <c r="A9" s="12">
        <f>A8+1</f>
        <v>5</v>
      </c>
      <c r="B9" s="18" t="s">
        <v>64</v>
      </c>
      <c r="C9" s="19" t="s">
        <v>54</v>
      </c>
      <c r="D9" s="19" t="s">
        <v>3</v>
      </c>
      <c r="E9" s="20">
        <v>167</v>
      </c>
      <c r="F9" s="20">
        <v>133</v>
      </c>
      <c r="G9" s="20">
        <v>163</v>
      </c>
      <c r="H9" s="20">
        <v>138</v>
      </c>
      <c r="I9" s="20">
        <f t="shared" si="0"/>
        <v>601</v>
      </c>
      <c r="J9" s="21">
        <v>7.0000000000000007E-2</v>
      </c>
      <c r="K9" s="22">
        <f t="shared" si="1"/>
        <v>643.07000000000005</v>
      </c>
    </row>
    <row r="10" spans="1:13" ht="18" x14ac:dyDescent="0.35">
      <c r="A10" s="12">
        <v>6</v>
      </c>
      <c r="B10" s="18" t="s">
        <v>9</v>
      </c>
      <c r="C10" s="19" t="s">
        <v>8</v>
      </c>
      <c r="D10" s="19" t="s">
        <v>3</v>
      </c>
      <c r="E10" s="20">
        <v>137</v>
      </c>
      <c r="F10" s="20">
        <v>132</v>
      </c>
      <c r="G10" s="20">
        <v>152</v>
      </c>
      <c r="H10" s="20">
        <v>149</v>
      </c>
      <c r="I10" s="20">
        <f t="shared" si="0"/>
        <v>570</v>
      </c>
      <c r="J10" s="21">
        <v>7.0000000000000007E-2</v>
      </c>
      <c r="K10" s="22">
        <f t="shared" si="1"/>
        <v>609.9</v>
      </c>
    </row>
    <row r="11" spans="1:13" ht="18" x14ac:dyDescent="0.35">
      <c r="A11" s="12">
        <f t="shared" ref="A11:A16" si="2">A10+1</f>
        <v>7</v>
      </c>
      <c r="B11" s="18" t="s">
        <v>55</v>
      </c>
      <c r="C11" s="19" t="s">
        <v>26</v>
      </c>
      <c r="D11" s="19" t="s">
        <v>3</v>
      </c>
      <c r="E11" s="20">
        <v>151</v>
      </c>
      <c r="F11" s="20">
        <v>148</v>
      </c>
      <c r="G11" s="20">
        <v>130</v>
      </c>
      <c r="H11" s="20">
        <v>140</v>
      </c>
      <c r="I11" s="20">
        <f t="shared" si="0"/>
        <v>569</v>
      </c>
      <c r="J11" s="21">
        <v>0.05</v>
      </c>
      <c r="K11" s="22">
        <f t="shared" si="1"/>
        <v>597.45000000000005</v>
      </c>
    </row>
    <row r="12" spans="1:13" ht="18" x14ac:dyDescent="0.35">
      <c r="A12" s="12">
        <f t="shared" si="2"/>
        <v>8</v>
      </c>
      <c r="B12" s="18" t="s">
        <v>49</v>
      </c>
      <c r="C12" s="19" t="s">
        <v>8</v>
      </c>
      <c r="D12" s="19" t="s">
        <v>3</v>
      </c>
      <c r="E12" s="20">
        <v>137</v>
      </c>
      <c r="F12" s="20">
        <v>160</v>
      </c>
      <c r="G12" s="20">
        <v>119</v>
      </c>
      <c r="H12" s="20">
        <v>141</v>
      </c>
      <c r="I12" s="20">
        <f t="shared" si="0"/>
        <v>557</v>
      </c>
      <c r="J12" s="21">
        <v>0.05</v>
      </c>
      <c r="K12" s="22">
        <f t="shared" si="1"/>
        <v>584.85</v>
      </c>
    </row>
    <row r="13" spans="1:13" ht="18" x14ac:dyDescent="0.35">
      <c r="A13" s="12">
        <f t="shared" si="2"/>
        <v>9</v>
      </c>
      <c r="B13" s="18" t="s">
        <v>50</v>
      </c>
      <c r="C13" s="19" t="s">
        <v>59</v>
      </c>
      <c r="D13" s="19" t="s">
        <v>3</v>
      </c>
      <c r="E13" s="20">
        <v>146</v>
      </c>
      <c r="F13" s="20">
        <v>144</v>
      </c>
      <c r="G13" s="20">
        <v>155</v>
      </c>
      <c r="H13" s="20">
        <v>110</v>
      </c>
      <c r="I13" s="20">
        <f t="shared" si="0"/>
        <v>555</v>
      </c>
      <c r="J13" s="21">
        <v>0.05</v>
      </c>
      <c r="K13" s="22">
        <f t="shared" si="1"/>
        <v>582.75</v>
      </c>
      <c r="L13" s="8"/>
    </row>
    <row r="14" spans="1:13" ht="18" x14ac:dyDescent="0.35">
      <c r="A14" s="12">
        <f t="shared" si="2"/>
        <v>10</v>
      </c>
      <c r="B14" s="18" t="s">
        <v>36</v>
      </c>
      <c r="C14" s="19" t="s">
        <v>58</v>
      </c>
      <c r="D14" s="19" t="s">
        <v>3</v>
      </c>
      <c r="E14" s="20">
        <v>141</v>
      </c>
      <c r="F14" s="20">
        <v>146</v>
      </c>
      <c r="G14" s="20">
        <v>149</v>
      </c>
      <c r="H14" s="20">
        <v>116</v>
      </c>
      <c r="I14" s="20">
        <f t="shared" si="0"/>
        <v>552</v>
      </c>
      <c r="J14" s="21">
        <v>0.05</v>
      </c>
      <c r="K14" s="22">
        <f t="shared" si="1"/>
        <v>579.6</v>
      </c>
    </row>
    <row r="15" spans="1:13" ht="18" x14ac:dyDescent="0.35">
      <c r="A15" s="12">
        <f t="shared" si="2"/>
        <v>11</v>
      </c>
      <c r="B15" s="18" t="s">
        <v>93</v>
      </c>
      <c r="C15" s="19" t="s">
        <v>53</v>
      </c>
      <c r="D15" s="19" t="s">
        <v>3</v>
      </c>
      <c r="E15" s="20">
        <v>134</v>
      </c>
      <c r="F15" s="20">
        <v>140</v>
      </c>
      <c r="G15" s="20">
        <v>142</v>
      </c>
      <c r="H15" s="20">
        <v>130</v>
      </c>
      <c r="I15" s="20">
        <f t="shared" si="0"/>
        <v>546</v>
      </c>
      <c r="J15" s="21">
        <v>0.05</v>
      </c>
      <c r="K15" s="22">
        <f t="shared" si="1"/>
        <v>573.29999999999995</v>
      </c>
    </row>
    <row r="16" spans="1:13" ht="18" x14ac:dyDescent="0.35">
      <c r="A16" s="12">
        <f t="shared" si="2"/>
        <v>12</v>
      </c>
      <c r="B16" s="18" t="s">
        <v>33</v>
      </c>
      <c r="C16" s="19" t="s">
        <v>44</v>
      </c>
      <c r="D16" s="19" t="s">
        <v>3</v>
      </c>
      <c r="E16" s="20">
        <v>121</v>
      </c>
      <c r="F16" s="20">
        <v>160</v>
      </c>
      <c r="G16" s="20">
        <v>103</v>
      </c>
      <c r="H16" s="20">
        <v>143</v>
      </c>
      <c r="I16" s="20">
        <f t="shared" si="0"/>
        <v>527</v>
      </c>
      <c r="J16" s="21">
        <v>0.05</v>
      </c>
      <c r="K16" s="22">
        <f t="shared" si="1"/>
        <v>553.35</v>
      </c>
    </row>
    <row r="17" spans="2:4" ht="18" x14ac:dyDescent="0.35">
      <c r="B17" s="15"/>
      <c r="C17" s="16"/>
      <c r="D17" s="17"/>
    </row>
  </sheetData>
  <autoFilter ref="A4:L16" xr:uid="{00000000-0009-0000-0000-000001000000}">
    <sortState xmlns:xlrd2="http://schemas.microsoft.com/office/spreadsheetml/2017/richdata2" ref="A5:O19">
      <sortCondition descending="1" ref="K4:K19"/>
    </sortState>
  </autoFilter>
  <mergeCells count="1">
    <mergeCell ref="A2:K2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7"/>
  <sheetViews>
    <sheetView topLeftCell="A10" zoomScale="115" zoomScaleNormal="115" workbookViewId="0">
      <selection activeCell="D18" sqref="D18"/>
    </sheetView>
  </sheetViews>
  <sheetFormatPr defaultRowHeight="14.4" x14ac:dyDescent="0.3"/>
  <cols>
    <col min="1" max="1" width="5.6640625" customWidth="1"/>
    <col min="2" max="2" width="23" customWidth="1"/>
    <col min="3" max="3" width="28.5546875" customWidth="1"/>
    <col min="4" max="4" width="9.109375" style="3" customWidth="1"/>
    <col min="5" max="5" width="9.44140625" customWidth="1"/>
    <col min="6" max="6" width="9.6640625" customWidth="1"/>
    <col min="7" max="7" width="9.88671875" customWidth="1"/>
    <col min="8" max="8" width="9.109375" customWidth="1"/>
    <col min="10" max="10" width="11.88671875" customWidth="1"/>
    <col min="11" max="11" width="10.5546875" customWidth="1"/>
  </cols>
  <sheetData>
    <row r="2" spans="1:13" ht="17.399999999999999" x14ac:dyDescent="0.3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7.399999999999999" x14ac:dyDescent="0.3">
      <c r="B3" s="1"/>
      <c r="C3" s="1"/>
      <c r="D3" s="2" t="s">
        <v>32</v>
      </c>
      <c r="E3" s="1"/>
      <c r="F3" s="1"/>
      <c r="G3" s="1"/>
      <c r="H3" s="1"/>
      <c r="I3" s="1"/>
      <c r="J3" s="1"/>
    </row>
    <row r="4" spans="1:13" s="7" customFormat="1" ht="18" x14ac:dyDescent="0.35">
      <c r="A4" s="9">
        <v>0</v>
      </c>
      <c r="B4" s="10" t="s">
        <v>0</v>
      </c>
      <c r="C4" s="11" t="s">
        <v>19</v>
      </c>
      <c r="D4" s="11" t="s">
        <v>22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20</v>
      </c>
      <c r="J4" s="9" t="s">
        <v>21</v>
      </c>
      <c r="K4" s="9" t="s">
        <v>1</v>
      </c>
    </row>
    <row r="5" spans="1:13" ht="18" x14ac:dyDescent="0.35">
      <c r="A5" s="12">
        <v>1</v>
      </c>
      <c r="B5" s="18" t="s">
        <v>89</v>
      </c>
      <c r="C5" s="19" t="s">
        <v>54</v>
      </c>
      <c r="D5" s="19" t="s">
        <v>4</v>
      </c>
      <c r="E5" s="20">
        <v>169</v>
      </c>
      <c r="F5" s="20">
        <v>162</v>
      </c>
      <c r="G5" s="20">
        <v>162</v>
      </c>
      <c r="H5" s="20">
        <v>165</v>
      </c>
      <c r="I5" s="20">
        <f t="shared" ref="I5:I16" si="0">SUM(E5:H5)</f>
        <v>658</v>
      </c>
      <c r="J5" s="21">
        <v>0.02</v>
      </c>
      <c r="K5" s="22">
        <f t="shared" ref="K5:K16" si="1">SUM(I5*J5+I5)</f>
        <v>671.16</v>
      </c>
    </row>
    <row r="6" spans="1:13" ht="18" x14ac:dyDescent="0.35">
      <c r="A6" s="12">
        <v>2</v>
      </c>
      <c r="B6" s="20" t="s">
        <v>7</v>
      </c>
      <c r="C6" s="19" t="s">
        <v>57</v>
      </c>
      <c r="D6" s="19" t="s">
        <v>4</v>
      </c>
      <c r="E6" s="20">
        <v>141</v>
      </c>
      <c r="F6" s="20">
        <v>186</v>
      </c>
      <c r="G6" s="20">
        <v>178</v>
      </c>
      <c r="H6" s="20">
        <v>157</v>
      </c>
      <c r="I6" s="20">
        <f t="shared" si="0"/>
        <v>662</v>
      </c>
      <c r="J6" s="21">
        <v>0</v>
      </c>
      <c r="K6" s="22">
        <f t="shared" si="1"/>
        <v>662</v>
      </c>
      <c r="M6" s="7"/>
    </row>
    <row r="7" spans="1:13" ht="18" x14ac:dyDescent="0.35">
      <c r="A7" s="12">
        <v>3</v>
      </c>
      <c r="B7" s="6" t="s">
        <v>63</v>
      </c>
      <c r="C7" s="5" t="s">
        <v>62</v>
      </c>
      <c r="D7" s="19" t="s">
        <v>4</v>
      </c>
      <c r="E7" s="20">
        <v>158</v>
      </c>
      <c r="F7" s="20">
        <v>163</v>
      </c>
      <c r="G7" s="20">
        <v>157</v>
      </c>
      <c r="H7" s="20">
        <v>163</v>
      </c>
      <c r="I7" s="20">
        <f t="shared" si="0"/>
        <v>641</v>
      </c>
      <c r="J7" s="21">
        <v>0</v>
      </c>
      <c r="K7" s="22">
        <f t="shared" si="1"/>
        <v>641</v>
      </c>
    </row>
    <row r="8" spans="1:13" ht="18" x14ac:dyDescent="0.35">
      <c r="A8" s="12">
        <f>A7+1</f>
        <v>4</v>
      </c>
      <c r="B8" s="18" t="s">
        <v>24</v>
      </c>
      <c r="C8" s="19" t="s">
        <v>60</v>
      </c>
      <c r="D8" s="19" t="s">
        <v>4</v>
      </c>
      <c r="E8" s="20">
        <v>160</v>
      </c>
      <c r="F8" s="20">
        <v>144</v>
      </c>
      <c r="G8" s="20">
        <v>157</v>
      </c>
      <c r="H8" s="20">
        <v>152</v>
      </c>
      <c r="I8" s="20">
        <f t="shared" si="0"/>
        <v>613</v>
      </c>
      <c r="J8" s="21">
        <v>0.02</v>
      </c>
      <c r="K8" s="22">
        <f t="shared" si="1"/>
        <v>625.26</v>
      </c>
    </row>
    <row r="9" spans="1:13" ht="18" x14ac:dyDescent="0.35">
      <c r="A9" s="12">
        <f>A8+1</f>
        <v>5</v>
      </c>
      <c r="B9" s="18" t="s">
        <v>46</v>
      </c>
      <c r="C9" s="19" t="s">
        <v>54</v>
      </c>
      <c r="D9" s="19" t="s">
        <v>4</v>
      </c>
      <c r="E9" s="20">
        <v>150</v>
      </c>
      <c r="F9" s="20">
        <v>153</v>
      </c>
      <c r="G9" s="20">
        <v>155</v>
      </c>
      <c r="H9" s="20">
        <v>155</v>
      </c>
      <c r="I9" s="20">
        <f t="shared" si="0"/>
        <v>613</v>
      </c>
      <c r="J9" s="21">
        <v>0</v>
      </c>
      <c r="K9" s="22">
        <f t="shared" si="1"/>
        <v>613</v>
      </c>
    </row>
    <row r="10" spans="1:13" ht="18" x14ac:dyDescent="0.35">
      <c r="A10" s="12">
        <f>A9+1</f>
        <v>6</v>
      </c>
      <c r="B10" s="18" t="s">
        <v>27</v>
      </c>
      <c r="C10" s="19" t="s">
        <v>58</v>
      </c>
      <c r="D10" s="19" t="s">
        <v>4</v>
      </c>
      <c r="E10" s="20">
        <v>166</v>
      </c>
      <c r="F10" s="20">
        <v>150</v>
      </c>
      <c r="G10" s="20">
        <v>144</v>
      </c>
      <c r="H10" s="20">
        <v>146</v>
      </c>
      <c r="I10" s="20">
        <f t="shared" si="0"/>
        <v>606</v>
      </c>
      <c r="J10" s="21">
        <v>0</v>
      </c>
      <c r="K10" s="22">
        <f t="shared" si="1"/>
        <v>606</v>
      </c>
    </row>
    <row r="11" spans="1:13" ht="18" x14ac:dyDescent="0.35">
      <c r="A11" s="12">
        <v>7</v>
      </c>
      <c r="B11" s="18" t="s">
        <v>35</v>
      </c>
      <c r="C11" s="19" t="s">
        <v>26</v>
      </c>
      <c r="D11" s="19" t="s">
        <v>4</v>
      </c>
      <c r="E11" s="20">
        <v>149</v>
      </c>
      <c r="F11" s="20">
        <v>148</v>
      </c>
      <c r="G11" s="20">
        <v>139</v>
      </c>
      <c r="H11" s="20">
        <v>153</v>
      </c>
      <c r="I11" s="20">
        <f t="shared" si="0"/>
        <v>589</v>
      </c>
      <c r="J11" s="21">
        <v>0.02</v>
      </c>
      <c r="K11" s="22">
        <f t="shared" si="1"/>
        <v>600.78</v>
      </c>
    </row>
    <row r="12" spans="1:13" ht="18" x14ac:dyDescent="0.35">
      <c r="A12" s="12">
        <f>A11+1</f>
        <v>8</v>
      </c>
      <c r="B12" s="18" t="s">
        <v>47</v>
      </c>
      <c r="C12" s="19" t="s">
        <v>60</v>
      </c>
      <c r="D12" s="19" t="s">
        <v>4</v>
      </c>
      <c r="E12" s="20">
        <v>127</v>
      </c>
      <c r="F12" s="20">
        <v>155</v>
      </c>
      <c r="G12" s="20">
        <v>141</v>
      </c>
      <c r="H12" s="20">
        <v>131</v>
      </c>
      <c r="I12" s="20">
        <f t="shared" si="0"/>
        <v>554</v>
      </c>
      <c r="J12" s="21">
        <v>0.02</v>
      </c>
      <c r="K12" s="22">
        <f t="shared" si="1"/>
        <v>565.08000000000004</v>
      </c>
    </row>
    <row r="13" spans="1:13" ht="18" x14ac:dyDescent="0.35">
      <c r="A13" s="12">
        <f>A12+1</f>
        <v>9</v>
      </c>
      <c r="B13" s="18" t="s">
        <v>13</v>
      </c>
      <c r="C13" s="19" t="s">
        <v>6</v>
      </c>
      <c r="D13" s="19" t="s">
        <v>4</v>
      </c>
      <c r="E13" s="20">
        <v>145</v>
      </c>
      <c r="F13" s="20">
        <v>129</v>
      </c>
      <c r="G13" s="20">
        <v>145</v>
      </c>
      <c r="H13" s="20">
        <v>131</v>
      </c>
      <c r="I13" s="20">
        <f t="shared" si="0"/>
        <v>550</v>
      </c>
      <c r="J13" s="21">
        <v>0</v>
      </c>
      <c r="K13" s="22">
        <f t="shared" si="1"/>
        <v>550</v>
      </c>
      <c r="L13" s="8"/>
    </row>
    <row r="14" spans="1:13" ht="18" x14ac:dyDescent="0.35">
      <c r="A14" s="12">
        <v>10</v>
      </c>
      <c r="B14" s="18" t="s">
        <v>31</v>
      </c>
      <c r="C14" s="19" t="s">
        <v>61</v>
      </c>
      <c r="D14" s="19" t="s">
        <v>4</v>
      </c>
      <c r="E14" s="20">
        <v>126</v>
      </c>
      <c r="F14" s="20">
        <v>100</v>
      </c>
      <c r="G14" s="20">
        <v>143</v>
      </c>
      <c r="H14" s="20">
        <v>137</v>
      </c>
      <c r="I14" s="20">
        <f t="shared" si="0"/>
        <v>506</v>
      </c>
      <c r="J14" s="21">
        <v>0.02</v>
      </c>
      <c r="K14" s="22">
        <f t="shared" si="1"/>
        <v>516.12</v>
      </c>
    </row>
    <row r="15" spans="1:13" ht="18" x14ac:dyDescent="0.35">
      <c r="A15" s="12">
        <v>11</v>
      </c>
      <c r="B15" s="20" t="s">
        <v>5</v>
      </c>
      <c r="C15" s="19" t="s">
        <v>6</v>
      </c>
      <c r="D15" s="19" t="s">
        <v>4</v>
      </c>
      <c r="E15" s="20">
        <v>103</v>
      </c>
      <c r="F15" s="20">
        <v>120</v>
      </c>
      <c r="G15" s="20">
        <v>124</v>
      </c>
      <c r="H15" s="20">
        <v>138</v>
      </c>
      <c r="I15" s="20">
        <f t="shared" si="0"/>
        <v>485</v>
      </c>
      <c r="J15" s="21">
        <v>0.02</v>
      </c>
      <c r="K15" s="22">
        <f t="shared" si="1"/>
        <v>494.7</v>
      </c>
    </row>
    <row r="16" spans="1:13" ht="18" x14ac:dyDescent="0.35">
      <c r="A16" s="12">
        <f>A15+1</f>
        <v>12</v>
      </c>
      <c r="B16" s="18" t="s">
        <v>66</v>
      </c>
      <c r="C16" s="19" t="s">
        <v>26</v>
      </c>
      <c r="D16" s="19" t="s">
        <v>4</v>
      </c>
      <c r="E16" s="20">
        <v>119</v>
      </c>
      <c r="F16" s="20">
        <v>110</v>
      </c>
      <c r="G16" s="20">
        <v>119</v>
      </c>
      <c r="H16" s="20">
        <v>127</v>
      </c>
      <c r="I16" s="20">
        <f t="shared" si="0"/>
        <v>475</v>
      </c>
      <c r="J16" s="21">
        <v>0</v>
      </c>
      <c r="K16" s="22">
        <f t="shared" si="1"/>
        <v>475</v>
      </c>
    </row>
    <row r="17" spans="2:4" ht="18" x14ac:dyDescent="0.35">
      <c r="B17" s="15"/>
      <c r="C17" s="16"/>
      <c r="D17" s="17"/>
    </row>
  </sheetData>
  <autoFilter ref="A4:L16" xr:uid="{00000000-0009-0000-0000-000002000000}">
    <sortState xmlns:xlrd2="http://schemas.microsoft.com/office/spreadsheetml/2017/richdata2" ref="A5:O18">
      <sortCondition descending="1" ref="K4:K18"/>
    </sortState>
  </autoFilter>
  <mergeCells count="1">
    <mergeCell ref="A2:K2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8"/>
  <sheetViews>
    <sheetView zoomScale="115" zoomScaleNormal="115" workbookViewId="0">
      <selection activeCell="C13" sqref="C13"/>
    </sheetView>
  </sheetViews>
  <sheetFormatPr defaultRowHeight="14.4" x14ac:dyDescent="0.3"/>
  <cols>
    <col min="1" max="1" width="5.6640625" customWidth="1"/>
    <col min="2" max="2" width="23" customWidth="1"/>
    <col min="3" max="3" width="28.5546875" customWidth="1"/>
    <col min="4" max="4" width="9.109375" style="3" customWidth="1"/>
    <col min="5" max="5" width="9.44140625" customWidth="1"/>
    <col min="6" max="6" width="9.6640625" customWidth="1"/>
    <col min="7" max="7" width="9.88671875" customWidth="1"/>
    <col min="8" max="8" width="9.109375" customWidth="1"/>
    <col min="10" max="10" width="11.88671875" customWidth="1"/>
    <col min="11" max="11" width="10.5546875" customWidth="1"/>
  </cols>
  <sheetData>
    <row r="2" spans="1:12" ht="17.399999999999999" x14ac:dyDescent="0.3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7.399999999999999" x14ac:dyDescent="0.3">
      <c r="B3" s="1"/>
      <c r="C3" s="1"/>
      <c r="D3" s="2" t="s">
        <v>32</v>
      </c>
      <c r="E3" s="1"/>
      <c r="F3" s="1"/>
      <c r="G3" s="1"/>
      <c r="H3" s="1"/>
      <c r="I3" s="1"/>
      <c r="J3" s="1"/>
    </row>
    <row r="4" spans="1:12" s="7" customFormat="1" ht="18" x14ac:dyDescent="0.35">
      <c r="A4" s="9">
        <v>0</v>
      </c>
      <c r="B4" s="10" t="s">
        <v>0</v>
      </c>
      <c r="C4" s="11" t="s">
        <v>19</v>
      </c>
      <c r="D4" s="11" t="s">
        <v>22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20</v>
      </c>
      <c r="J4" s="9" t="s">
        <v>21</v>
      </c>
      <c r="K4" s="9" t="s">
        <v>1</v>
      </c>
    </row>
    <row r="5" spans="1:12" ht="18" x14ac:dyDescent="0.35">
      <c r="A5" s="12">
        <v>1</v>
      </c>
      <c r="B5" s="18" t="s">
        <v>25</v>
      </c>
      <c r="C5" s="19" t="s">
        <v>8</v>
      </c>
      <c r="D5" s="19" t="s">
        <v>14</v>
      </c>
      <c r="E5" s="20">
        <v>153</v>
      </c>
      <c r="F5" s="20">
        <v>147</v>
      </c>
      <c r="G5" s="20">
        <v>135</v>
      </c>
      <c r="H5" s="20">
        <v>152</v>
      </c>
      <c r="I5" s="20">
        <f t="shared" ref="I5:I13" si="0">SUM(E5:H5)</f>
        <v>587</v>
      </c>
      <c r="J5" s="21">
        <v>-0.03</v>
      </c>
      <c r="K5" s="22">
        <f t="shared" ref="K5:K13" si="1">SUM(I5*J5+I5)</f>
        <v>569.39</v>
      </c>
    </row>
    <row r="6" spans="1:12" ht="18" x14ac:dyDescent="0.35">
      <c r="A6" s="12"/>
      <c r="B6" s="6" t="s">
        <v>88</v>
      </c>
      <c r="C6" s="19" t="s">
        <v>8</v>
      </c>
      <c r="D6" s="19" t="s">
        <v>91</v>
      </c>
      <c r="E6" s="4">
        <v>158</v>
      </c>
      <c r="F6" s="4">
        <v>150</v>
      </c>
      <c r="G6" s="4">
        <v>158</v>
      </c>
      <c r="H6" s="4">
        <v>129</v>
      </c>
      <c r="I6" s="4">
        <f t="shared" si="0"/>
        <v>595</v>
      </c>
      <c r="J6" s="21">
        <v>-0.05</v>
      </c>
      <c r="K6" s="13">
        <f t="shared" si="1"/>
        <v>565.25</v>
      </c>
    </row>
    <row r="7" spans="1:12" ht="18" x14ac:dyDescent="0.35">
      <c r="A7" s="12">
        <v>2</v>
      </c>
      <c r="B7" s="18" t="s">
        <v>11</v>
      </c>
      <c r="C7" s="19" t="s">
        <v>6</v>
      </c>
      <c r="D7" s="19" t="s">
        <v>14</v>
      </c>
      <c r="E7" s="20">
        <v>157</v>
      </c>
      <c r="F7" s="20">
        <v>151</v>
      </c>
      <c r="G7" s="20">
        <v>150</v>
      </c>
      <c r="H7" s="20">
        <v>129</v>
      </c>
      <c r="I7" s="20">
        <f t="shared" si="0"/>
        <v>587</v>
      </c>
      <c r="J7" s="21">
        <v>-0.05</v>
      </c>
      <c r="K7" s="22">
        <f t="shared" si="1"/>
        <v>557.65</v>
      </c>
    </row>
    <row r="8" spans="1:12" ht="18" x14ac:dyDescent="0.35">
      <c r="A8" s="12">
        <v>3</v>
      </c>
      <c r="B8" s="18" t="s">
        <v>45</v>
      </c>
      <c r="C8" s="19" t="s">
        <v>44</v>
      </c>
      <c r="D8" s="19" t="s">
        <v>14</v>
      </c>
      <c r="E8" s="20">
        <v>118</v>
      </c>
      <c r="F8" s="20">
        <v>153</v>
      </c>
      <c r="G8" s="20">
        <v>150</v>
      </c>
      <c r="H8" s="20">
        <v>149</v>
      </c>
      <c r="I8" s="20">
        <f t="shared" si="0"/>
        <v>570</v>
      </c>
      <c r="J8" s="21">
        <v>-0.03</v>
      </c>
      <c r="K8" s="22">
        <f t="shared" si="1"/>
        <v>552.9</v>
      </c>
      <c r="L8" s="14"/>
    </row>
    <row r="9" spans="1:12" ht="18" x14ac:dyDescent="0.35">
      <c r="A9" s="12">
        <v>4</v>
      </c>
      <c r="B9" s="6" t="s">
        <v>39</v>
      </c>
      <c r="C9" s="19" t="s">
        <v>44</v>
      </c>
      <c r="D9" s="19" t="s">
        <v>14</v>
      </c>
      <c r="E9" s="20">
        <v>141</v>
      </c>
      <c r="F9" s="20">
        <v>137</v>
      </c>
      <c r="G9" s="20">
        <v>152</v>
      </c>
      <c r="H9" s="20">
        <v>122</v>
      </c>
      <c r="I9" s="20">
        <f t="shared" si="0"/>
        <v>552</v>
      </c>
      <c r="J9" s="21">
        <v>-0.05</v>
      </c>
      <c r="K9" s="22">
        <f t="shared" si="1"/>
        <v>524.4</v>
      </c>
    </row>
    <row r="10" spans="1:12" ht="18" x14ac:dyDescent="0.35">
      <c r="A10" s="12">
        <v>5</v>
      </c>
      <c r="B10" s="18" t="s">
        <v>37</v>
      </c>
      <c r="C10" s="19" t="s">
        <v>53</v>
      </c>
      <c r="D10" s="19" t="s">
        <v>14</v>
      </c>
      <c r="E10" s="20">
        <v>124</v>
      </c>
      <c r="F10" s="20">
        <v>132</v>
      </c>
      <c r="G10" s="20">
        <v>128</v>
      </c>
      <c r="H10" s="20">
        <v>123</v>
      </c>
      <c r="I10" s="20">
        <f t="shared" si="0"/>
        <v>507</v>
      </c>
      <c r="J10" s="21">
        <v>-0.03</v>
      </c>
      <c r="K10" s="22">
        <f t="shared" si="1"/>
        <v>491.79</v>
      </c>
    </row>
    <row r="11" spans="1:12" ht="18" x14ac:dyDescent="0.35">
      <c r="A11" s="12">
        <v>6</v>
      </c>
      <c r="B11" s="18" t="s">
        <v>10</v>
      </c>
      <c r="C11" s="19" t="s">
        <v>6</v>
      </c>
      <c r="D11" s="19" t="s">
        <v>14</v>
      </c>
      <c r="E11" s="20">
        <v>113</v>
      </c>
      <c r="F11" s="20">
        <v>123</v>
      </c>
      <c r="G11" s="20">
        <v>118</v>
      </c>
      <c r="H11" s="20">
        <v>133</v>
      </c>
      <c r="I11" s="20">
        <f t="shared" si="0"/>
        <v>487</v>
      </c>
      <c r="J11" s="21">
        <v>-0.05</v>
      </c>
      <c r="K11" s="22">
        <f t="shared" si="1"/>
        <v>462.65</v>
      </c>
    </row>
    <row r="12" spans="1:12" ht="18" x14ac:dyDescent="0.35">
      <c r="A12" s="12">
        <f>A11+1</f>
        <v>7</v>
      </c>
      <c r="B12" s="6" t="s">
        <v>38</v>
      </c>
      <c r="C12" s="19" t="s">
        <v>6</v>
      </c>
      <c r="D12" s="19" t="s">
        <v>14</v>
      </c>
      <c r="E12" s="4">
        <v>117</v>
      </c>
      <c r="F12" s="4">
        <v>93</v>
      </c>
      <c r="G12" s="4">
        <v>100</v>
      </c>
      <c r="H12" s="4">
        <v>95</v>
      </c>
      <c r="I12" s="4">
        <f t="shared" si="0"/>
        <v>405</v>
      </c>
      <c r="J12" s="21">
        <v>-0.05</v>
      </c>
      <c r="K12" s="13">
        <f t="shared" si="1"/>
        <v>384.75</v>
      </c>
    </row>
    <row r="13" spans="1:12" ht="18" x14ac:dyDescent="0.35">
      <c r="A13" s="12">
        <v>8</v>
      </c>
      <c r="B13" s="6" t="s">
        <v>40</v>
      </c>
      <c r="C13" s="19" t="s">
        <v>6</v>
      </c>
      <c r="D13" s="19" t="s">
        <v>14</v>
      </c>
      <c r="E13" s="20">
        <v>78</v>
      </c>
      <c r="F13" s="20">
        <v>101</v>
      </c>
      <c r="G13" s="20">
        <v>86</v>
      </c>
      <c r="H13" s="20">
        <v>98</v>
      </c>
      <c r="I13" s="20">
        <f t="shared" si="0"/>
        <v>363</v>
      </c>
      <c r="J13" s="21">
        <v>-0.05</v>
      </c>
      <c r="K13" s="22">
        <f t="shared" si="1"/>
        <v>344.85</v>
      </c>
    </row>
    <row r="14" spans="1:12" ht="18" x14ac:dyDescent="0.35">
      <c r="B14" s="15"/>
      <c r="C14" s="16"/>
      <c r="D14" s="17"/>
    </row>
    <row r="17" spans="2:2" x14ac:dyDescent="0.3">
      <c r="B17" t="s">
        <v>41</v>
      </c>
    </row>
    <row r="18" spans="2:2" x14ac:dyDescent="0.3">
      <c r="B18" t="s">
        <v>42</v>
      </c>
    </row>
  </sheetData>
  <autoFilter ref="A4:L13" xr:uid="{00000000-0009-0000-0000-000003000000}">
    <sortState xmlns:xlrd2="http://schemas.microsoft.com/office/spreadsheetml/2017/richdata2" ref="A5:O14">
      <sortCondition descending="1" ref="K4:K14"/>
    </sortState>
  </autoFilter>
  <mergeCells count="1">
    <mergeCell ref="A2:K2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7"/>
  <sheetViews>
    <sheetView zoomScale="115" zoomScaleNormal="115" workbookViewId="0">
      <selection activeCell="C13" sqref="C13"/>
    </sheetView>
  </sheetViews>
  <sheetFormatPr defaultRowHeight="14.4" x14ac:dyDescent="0.3"/>
  <cols>
    <col min="1" max="1" width="5.6640625" customWidth="1"/>
    <col min="2" max="2" width="25.44140625" customWidth="1"/>
    <col min="3" max="3" width="8.33203125" customWidth="1"/>
    <col min="4" max="4" width="9.109375" style="3" customWidth="1"/>
    <col min="5" max="5" width="9.44140625" customWidth="1"/>
    <col min="6" max="6" width="9.6640625" customWidth="1"/>
  </cols>
  <sheetData>
    <row r="2" spans="1:8" ht="17.399999999999999" x14ac:dyDescent="0.3">
      <c r="A2" s="23" t="s">
        <v>43</v>
      </c>
      <c r="B2" s="24"/>
      <c r="C2" s="24"/>
      <c r="D2" s="24"/>
      <c r="E2" s="24"/>
      <c r="F2" s="24"/>
      <c r="G2" s="24"/>
    </row>
    <row r="3" spans="1:8" ht="17.399999999999999" x14ac:dyDescent="0.3">
      <c r="B3" s="1"/>
      <c r="C3" s="1"/>
      <c r="D3" s="2" t="s">
        <v>32</v>
      </c>
      <c r="E3" s="1"/>
      <c r="F3" s="1"/>
      <c r="G3" s="1"/>
    </row>
    <row r="4" spans="1:8" s="7" customFormat="1" ht="18" x14ac:dyDescent="0.35">
      <c r="A4" s="9">
        <v>0</v>
      </c>
      <c r="B4" s="10" t="s">
        <v>0</v>
      </c>
      <c r="C4" s="11" t="s">
        <v>19</v>
      </c>
      <c r="D4" s="11" t="s">
        <v>22</v>
      </c>
      <c r="E4" s="9" t="s">
        <v>15</v>
      </c>
      <c r="F4" s="9" t="s">
        <v>16</v>
      </c>
      <c r="G4" s="9" t="s">
        <v>20</v>
      </c>
    </row>
    <row r="5" spans="1:8" ht="18" x14ac:dyDescent="0.35">
      <c r="A5" s="12">
        <v>1</v>
      </c>
      <c r="B5" s="6" t="s">
        <v>90</v>
      </c>
      <c r="C5" s="19"/>
      <c r="D5" s="19" t="s">
        <v>79</v>
      </c>
      <c r="E5" s="20">
        <v>671</v>
      </c>
      <c r="F5" s="20">
        <v>696</v>
      </c>
      <c r="G5" s="20">
        <f t="shared" ref="G5:G17" si="0">SUM(E5:F5)</f>
        <v>1367</v>
      </c>
    </row>
    <row r="6" spans="1:8" ht="18" x14ac:dyDescent="0.35">
      <c r="A6" s="12">
        <f>A5+1</f>
        <v>2</v>
      </c>
      <c r="B6" s="18" t="s">
        <v>73</v>
      </c>
      <c r="C6" s="19"/>
      <c r="D6" s="19" t="s">
        <v>79</v>
      </c>
      <c r="E6" s="20">
        <v>699</v>
      </c>
      <c r="F6" s="20">
        <v>662</v>
      </c>
      <c r="G6" s="20">
        <f t="shared" si="0"/>
        <v>1361</v>
      </c>
    </row>
    <row r="7" spans="1:8" ht="18" x14ac:dyDescent="0.35">
      <c r="A7" s="12">
        <f>A6+1</f>
        <v>3</v>
      </c>
      <c r="B7" s="6" t="s">
        <v>74</v>
      </c>
      <c r="C7" s="19"/>
      <c r="D7" s="19" t="s">
        <v>79</v>
      </c>
      <c r="E7" s="4">
        <v>671</v>
      </c>
      <c r="F7" s="4">
        <v>656</v>
      </c>
      <c r="G7" s="4">
        <f t="shared" si="0"/>
        <v>1327</v>
      </c>
    </row>
    <row r="8" spans="1:8" ht="18" x14ac:dyDescent="0.35">
      <c r="A8" s="12">
        <f>A7+1</f>
        <v>4</v>
      </c>
      <c r="B8" s="18" t="s">
        <v>72</v>
      </c>
      <c r="C8" s="19"/>
      <c r="D8" s="19" t="s">
        <v>79</v>
      </c>
      <c r="E8" s="20">
        <v>684</v>
      </c>
      <c r="F8" s="20">
        <v>641</v>
      </c>
      <c r="G8" s="20">
        <f t="shared" si="0"/>
        <v>1325</v>
      </c>
      <c r="H8" s="14"/>
    </row>
    <row r="9" spans="1:8" ht="18" x14ac:dyDescent="0.35">
      <c r="A9" s="12">
        <v>5</v>
      </c>
      <c r="B9" s="18" t="s">
        <v>67</v>
      </c>
      <c r="C9" s="19"/>
      <c r="D9" s="19" t="s">
        <v>79</v>
      </c>
      <c r="E9" s="20">
        <v>643</v>
      </c>
      <c r="F9" s="20">
        <v>613</v>
      </c>
      <c r="G9" s="20">
        <f t="shared" si="0"/>
        <v>1256</v>
      </c>
    </row>
    <row r="10" spans="1:8" ht="18" x14ac:dyDescent="0.35">
      <c r="A10" s="12">
        <v>6</v>
      </c>
      <c r="B10" s="18" t="s">
        <v>69</v>
      </c>
      <c r="C10" s="19"/>
      <c r="D10" s="19" t="s">
        <v>79</v>
      </c>
      <c r="E10" s="20">
        <v>601</v>
      </c>
      <c r="F10" s="20">
        <v>654</v>
      </c>
      <c r="G10" s="20">
        <f t="shared" si="0"/>
        <v>1255</v>
      </c>
    </row>
    <row r="11" spans="1:8" ht="18" x14ac:dyDescent="0.35">
      <c r="A11" s="12">
        <v>7</v>
      </c>
      <c r="B11" s="6" t="s">
        <v>76</v>
      </c>
      <c r="C11" s="5"/>
      <c r="D11" s="19" t="s">
        <v>79</v>
      </c>
      <c r="E11" s="4">
        <v>585</v>
      </c>
      <c r="F11" s="4">
        <v>606</v>
      </c>
      <c r="G11" s="4">
        <f t="shared" si="0"/>
        <v>1191</v>
      </c>
    </row>
    <row r="12" spans="1:8" ht="18" x14ac:dyDescent="0.35">
      <c r="A12" s="12">
        <v>8</v>
      </c>
      <c r="B12" s="6" t="s">
        <v>75</v>
      </c>
      <c r="C12" s="19"/>
      <c r="D12" s="19" t="s">
        <v>79</v>
      </c>
      <c r="E12" s="4">
        <v>565</v>
      </c>
      <c r="F12" s="4">
        <v>625</v>
      </c>
      <c r="G12" s="4">
        <f t="shared" si="0"/>
        <v>1190</v>
      </c>
    </row>
    <row r="13" spans="1:8" ht="18" x14ac:dyDescent="0.35">
      <c r="A13" s="12">
        <v>9</v>
      </c>
      <c r="B13" s="6" t="s">
        <v>77</v>
      </c>
      <c r="C13" s="5"/>
      <c r="D13" s="19" t="s">
        <v>79</v>
      </c>
      <c r="E13" s="4">
        <v>610</v>
      </c>
      <c r="F13" s="4">
        <v>580</v>
      </c>
      <c r="G13" s="4">
        <f t="shared" si="0"/>
        <v>1190</v>
      </c>
    </row>
    <row r="14" spans="1:8" ht="18" x14ac:dyDescent="0.35">
      <c r="A14" s="12">
        <v>10</v>
      </c>
      <c r="B14" s="18" t="s">
        <v>68</v>
      </c>
      <c r="C14" s="19"/>
      <c r="D14" s="19" t="s">
        <v>79</v>
      </c>
      <c r="E14" s="20">
        <v>526</v>
      </c>
      <c r="F14" s="20">
        <v>597</v>
      </c>
      <c r="G14" s="20">
        <f t="shared" si="0"/>
        <v>1123</v>
      </c>
    </row>
    <row r="15" spans="1:8" ht="18" x14ac:dyDescent="0.35">
      <c r="A15" s="12">
        <v>11</v>
      </c>
      <c r="B15" s="6" t="s">
        <v>71</v>
      </c>
      <c r="C15" s="19"/>
      <c r="D15" s="19" t="s">
        <v>79</v>
      </c>
      <c r="E15" s="20">
        <v>516</v>
      </c>
      <c r="F15" s="20">
        <v>564</v>
      </c>
      <c r="G15" s="20">
        <f t="shared" si="0"/>
        <v>1080</v>
      </c>
    </row>
    <row r="16" spans="1:8" ht="18" x14ac:dyDescent="0.35">
      <c r="A16" s="12">
        <v>12</v>
      </c>
      <c r="B16" s="6" t="s">
        <v>78</v>
      </c>
      <c r="C16" s="5"/>
      <c r="D16" s="19" t="s">
        <v>79</v>
      </c>
      <c r="E16" s="4">
        <v>495</v>
      </c>
      <c r="F16" s="4">
        <v>550</v>
      </c>
      <c r="G16" s="4">
        <f t="shared" si="0"/>
        <v>1045</v>
      </c>
    </row>
    <row r="17" spans="1:7" ht="18" x14ac:dyDescent="0.35">
      <c r="A17" s="12">
        <v>13</v>
      </c>
      <c r="B17" s="18" t="s">
        <v>70</v>
      </c>
      <c r="C17" s="19"/>
      <c r="D17" s="19" t="s">
        <v>79</v>
      </c>
      <c r="E17" s="20">
        <v>496</v>
      </c>
      <c r="F17" s="20">
        <v>475</v>
      </c>
      <c r="G17" s="20">
        <f t="shared" si="0"/>
        <v>971</v>
      </c>
    </row>
  </sheetData>
  <autoFilter ref="A4:H15" xr:uid="{00000000-0009-0000-0000-000004000000}">
    <sortState xmlns:xlrd2="http://schemas.microsoft.com/office/spreadsheetml/2017/richdata2" ref="A5:K17">
      <sortCondition descending="1" ref="G4:G15"/>
    </sortState>
  </autoFilter>
  <mergeCells count="1">
    <mergeCell ref="A2:G2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2"/>
  <sheetViews>
    <sheetView zoomScale="115" zoomScaleNormal="115" workbookViewId="0">
      <selection activeCell="B15" sqref="B15"/>
    </sheetView>
  </sheetViews>
  <sheetFormatPr defaultRowHeight="14.4" x14ac:dyDescent="0.3"/>
  <cols>
    <col min="1" max="1" width="5.6640625" customWidth="1"/>
    <col min="2" max="2" width="52.6640625" customWidth="1"/>
    <col min="3" max="3" width="2" customWidth="1"/>
    <col min="4" max="4" width="12.33203125" style="3" customWidth="1"/>
    <col min="5" max="5" width="9.44140625" customWidth="1"/>
    <col min="6" max="6" width="9.6640625" customWidth="1"/>
    <col min="7" max="7" width="9.88671875" customWidth="1"/>
  </cols>
  <sheetData>
    <row r="2" spans="1:9" ht="17.399999999999999" x14ac:dyDescent="0.3">
      <c r="A2" s="23" t="s">
        <v>43</v>
      </c>
      <c r="B2" s="24"/>
      <c r="C2" s="24"/>
      <c r="D2" s="24"/>
      <c r="E2" s="24"/>
      <c r="F2" s="24"/>
      <c r="G2" s="24"/>
      <c r="H2" s="24"/>
    </row>
    <row r="3" spans="1:9" ht="17.399999999999999" x14ac:dyDescent="0.3">
      <c r="B3" s="1"/>
      <c r="C3" s="1"/>
      <c r="D3" s="2" t="s">
        <v>32</v>
      </c>
      <c r="E3" s="1"/>
      <c r="F3" s="1"/>
      <c r="G3" s="1"/>
      <c r="H3" s="1"/>
    </row>
    <row r="4" spans="1:9" s="7" customFormat="1" ht="18" x14ac:dyDescent="0.35">
      <c r="A4" s="9">
        <v>0</v>
      </c>
      <c r="B4" s="10" t="s">
        <v>0</v>
      </c>
      <c r="C4" s="11" t="s">
        <v>19</v>
      </c>
      <c r="D4" s="11" t="s">
        <v>22</v>
      </c>
      <c r="E4" s="9" t="s">
        <v>15</v>
      </c>
      <c r="F4" s="9" t="s">
        <v>16</v>
      </c>
      <c r="G4" s="9" t="s">
        <v>17</v>
      </c>
      <c r="H4" s="9" t="s">
        <v>20</v>
      </c>
    </row>
    <row r="5" spans="1:9" ht="18" x14ac:dyDescent="0.35">
      <c r="A5" s="12">
        <v>1</v>
      </c>
      <c r="B5" s="6" t="s">
        <v>81</v>
      </c>
      <c r="C5" s="19"/>
      <c r="D5" s="19" t="s">
        <v>80</v>
      </c>
      <c r="E5" s="20">
        <v>671</v>
      </c>
      <c r="F5" s="20">
        <v>699</v>
      </c>
      <c r="G5" s="20">
        <v>662</v>
      </c>
      <c r="H5" s="20">
        <f t="shared" ref="H5:H12" si="0">SUM(E5:G5)</f>
        <v>2032</v>
      </c>
    </row>
    <row r="6" spans="1:9" ht="18" x14ac:dyDescent="0.35">
      <c r="A6" s="12">
        <v>2</v>
      </c>
      <c r="B6" s="18" t="s">
        <v>92</v>
      </c>
      <c r="C6" s="19"/>
      <c r="D6" s="19" t="s">
        <v>80</v>
      </c>
      <c r="E6" s="20">
        <v>671</v>
      </c>
      <c r="F6" s="20">
        <v>696</v>
      </c>
      <c r="G6" s="20">
        <v>643</v>
      </c>
      <c r="H6" s="20">
        <f t="shared" si="0"/>
        <v>2010</v>
      </c>
    </row>
    <row r="7" spans="1:9" ht="18" x14ac:dyDescent="0.35">
      <c r="A7" s="12">
        <v>3</v>
      </c>
      <c r="B7" s="18" t="s">
        <v>83</v>
      </c>
      <c r="C7" s="19"/>
      <c r="D7" s="19" t="s">
        <v>80</v>
      </c>
      <c r="E7" s="20">
        <v>610</v>
      </c>
      <c r="F7" s="20">
        <v>625</v>
      </c>
      <c r="G7" s="20">
        <v>606</v>
      </c>
      <c r="H7" s="20">
        <f t="shared" si="0"/>
        <v>1841</v>
      </c>
    </row>
    <row r="8" spans="1:9" ht="18" x14ac:dyDescent="0.35">
      <c r="A8" s="12">
        <v>4</v>
      </c>
      <c r="B8" s="18" t="s">
        <v>82</v>
      </c>
      <c r="C8" s="19"/>
      <c r="D8" s="19" t="s">
        <v>80</v>
      </c>
      <c r="E8" s="20">
        <v>656</v>
      </c>
      <c r="F8" s="20">
        <v>565</v>
      </c>
      <c r="G8" s="20">
        <v>580</v>
      </c>
      <c r="H8" s="20">
        <f t="shared" si="0"/>
        <v>1801</v>
      </c>
    </row>
    <row r="9" spans="1:9" ht="18" x14ac:dyDescent="0.35">
      <c r="A9" s="12">
        <v>5</v>
      </c>
      <c r="B9" s="6" t="s">
        <v>85</v>
      </c>
      <c r="C9" s="19"/>
      <c r="D9" s="19" t="s">
        <v>80</v>
      </c>
      <c r="E9" s="20">
        <v>601</v>
      </c>
      <c r="F9" s="20">
        <v>654</v>
      </c>
      <c r="G9" s="20">
        <v>475</v>
      </c>
      <c r="H9" s="20">
        <f t="shared" si="0"/>
        <v>1730</v>
      </c>
    </row>
    <row r="10" spans="1:9" ht="18" x14ac:dyDescent="0.35">
      <c r="A10" s="12">
        <f>A9+1</f>
        <v>6</v>
      </c>
      <c r="B10" s="18" t="s">
        <v>86</v>
      </c>
      <c r="C10" s="19"/>
      <c r="D10" s="19" t="s">
        <v>80</v>
      </c>
      <c r="E10" s="20">
        <v>526</v>
      </c>
      <c r="F10" s="20">
        <v>597</v>
      </c>
      <c r="G10" s="20">
        <v>573</v>
      </c>
      <c r="H10" s="20">
        <f t="shared" si="0"/>
        <v>1696</v>
      </c>
      <c r="I10" s="14"/>
    </row>
    <row r="11" spans="1:9" ht="18" x14ac:dyDescent="0.35">
      <c r="A11" s="12">
        <f>A10+1</f>
        <v>7</v>
      </c>
      <c r="B11" s="18" t="s">
        <v>87</v>
      </c>
      <c r="C11" s="19"/>
      <c r="D11" s="19" t="s">
        <v>80</v>
      </c>
      <c r="E11" s="20">
        <v>553</v>
      </c>
      <c r="F11" s="20">
        <v>516</v>
      </c>
      <c r="G11" s="20">
        <v>564</v>
      </c>
      <c r="H11" s="20">
        <f t="shared" si="0"/>
        <v>1633</v>
      </c>
    </row>
    <row r="12" spans="1:9" ht="18" x14ac:dyDescent="0.35">
      <c r="A12" s="12">
        <v>8</v>
      </c>
      <c r="B12" s="18" t="s">
        <v>84</v>
      </c>
      <c r="C12" s="19"/>
      <c r="D12" s="19" t="s">
        <v>80</v>
      </c>
      <c r="E12" s="20">
        <v>583</v>
      </c>
      <c r="F12" s="20">
        <v>495</v>
      </c>
      <c r="G12" s="20">
        <v>550</v>
      </c>
      <c r="H12" s="20">
        <f t="shared" si="0"/>
        <v>1628</v>
      </c>
    </row>
  </sheetData>
  <autoFilter ref="A4:I12" xr:uid="{00000000-0009-0000-0000-000005000000}">
    <sortState xmlns:xlrd2="http://schemas.microsoft.com/office/spreadsheetml/2017/richdata2" ref="A5:L17">
      <sortCondition descending="1" ref="H4:H15"/>
    </sortState>
  </autoFilter>
  <mergeCells count="1">
    <mergeCell ref="A2:H2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37"/>
  <sheetViews>
    <sheetView tabSelected="1" zoomScale="115" zoomScaleNormal="115" workbookViewId="0">
      <selection activeCell="A9" sqref="A9"/>
    </sheetView>
  </sheetViews>
  <sheetFormatPr defaultRowHeight="14.4" x14ac:dyDescent="0.3"/>
  <cols>
    <col min="1" max="1" width="7.109375" customWidth="1"/>
    <col min="2" max="2" width="23" customWidth="1"/>
    <col min="3" max="3" width="28.5546875" customWidth="1"/>
    <col min="4" max="4" width="9.109375" style="3" customWidth="1"/>
    <col min="5" max="5" width="9.44140625" customWidth="1"/>
    <col min="6" max="6" width="9.6640625" customWidth="1"/>
    <col min="7" max="7" width="9.88671875" customWidth="1"/>
    <col min="8" max="8" width="9.109375" customWidth="1"/>
    <col min="10" max="10" width="11.88671875" customWidth="1"/>
    <col min="11" max="11" width="10.5546875" customWidth="1"/>
  </cols>
  <sheetData>
    <row r="2" spans="1:13" ht="17.399999999999999" x14ac:dyDescent="0.3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7.399999999999999" x14ac:dyDescent="0.3">
      <c r="B3" s="1"/>
      <c r="C3" s="1"/>
      <c r="D3" s="2" t="s">
        <v>32</v>
      </c>
      <c r="E3" s="1"/>
      <c r="F3" s="1"/>
      <c r="G3" s="1"/>
      <c r="H3" s="1"/>
      <c r="I3" s="1"/>
      <c r="J3" s="1"/>
    </row>
    <row r="4" spans="1:13" s="7" customFormat="1" ht="18" x14ac:dyDescent="0.35">
      <c r="A4" s="9">
        <v>0</v>
      </c>
      <c r="B4" s="10" t="s">
        <v>0</v>
      </c>
      <c r="C4" s="11" t="s">
        <v>19</v>
      </c>
      <c r="D4" s="11" t="s">
        <v>22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20</v>
      </c>
      <c r="J4" s="9" t="s">
        <v>21</v>
      </c>
      <c r="K4" s="9" t="s">
        <v>1</v>
      </c>
    </row>
    <row r="5" spans="1:13" ht="18" x14ac:dyDescent="0.35">
      <c r="A5" s="12">
        <v>1</v>
      </c>
      <c r="B5" s="20" t="s">
        <v>28</v>
      </c>
      <c r="C5" s="19" t="s">
        <v>57</v>
      </c>
      <c r="D5" s="19" t="s">
        <v>3</v>
      </c>
      <c r="E5" s="20">
        <v>167</v>
      </c>
      <c r="F5" s="20">
        <v>164</v>
      </c>
      <c r="G5" s="20">
        <v>173</v>
      </c>
      <c r="H5" s="20">
        <v>149</v>
      </c>
      <c r="I5" s="20">
        <v>653</v>
      </c>
      <c r="J5" s="21">
        <v>7.0000000000000007E-2</v>
      </c>
      <c r="K5" s="22">
        <v>698.71</v>
      </c>
    </row>
    <row r="6" spans="1:13" ht="18" x14ac:dyDescent="0.35">
      <c r="A6" s="12">
        <v>2</v>
      </c>
      <c r="B6" s="20" t="s">
        <v>34</v>
      </c>
      <c r="C6" s="19" t="s">
        <v>54</v>
      </c>
      <c r="D6" s="19" t="s">
        <v>3</v>
      </c>
      <c r="E6" s="20">
        <v>157</v>
      </c>
      <c r="F6" s="20">
        <v>168</v>
      </c>
      <c r="G6" s="20">
        <v>175</v>
      </c>
      <c r="H6" s="20">
        <v>163</v>
      </c>
      <c r="I6" s="20">
        <v>663</v>
      </c>
      <c r="J6" s="21">
        <v>0.05</v>
      </c>
      <c r="K6" s="22">
        <v>696.15</v>
      </c>
      <c r="M6" s="7"/>
    </row>
    <row r="7" spans="1:13" ht="18" x14ac:dyDescent="0.35">
      <c r="A7" s="12">
        <v>3</v>
      </c>
      <c r="B7" s="20" t="s">
        <v>29</v>
      </c>
      <c r="C7" s="19" t="s">
        <v>62</v>
      </c>
      <c r="D7" s="19" t="s">
        <v>3</v>
      </c>
      <c r="E7" s="20">
        <v>165</v>
      </c>
      <c r="F7" s="20">
        <v>167</v>
      </c>
      <c r="G7" s="20">
        <v>157</v>
      </c>
      <c r="H7" s="20">
        <v>150</v>
      </c>
      <c r="I7" s="20">
        <v>639</v>
      </c>
      <c r="J7" s="21">
        <v>7.0000000000000007E-2</v>
      </c>
      <c r="K7" s="22">
        <v>683.73</v>
      </c>
      <c r="M7" s="7"/>
    </row>
    <row r="8" spans="1:13" ht="18" x14ac:dyDescent="0.35">
      <c r="A8" s="12">
        <v>4</v>
      </c>
      <c r="B8" s="20" t="s">
        <v>89</v>
      </c>
      <c r="C8" s="19" t="s">
        <v>54</v>
      </c>
      <c r="D8" s="19" t="s">
        <v>4</v>
      </c>
      <c r="E8" s="20">
        <v>169</v>
      </c>
      <c r="F8" s="20">
        <v>162</v>
      </c>
      <c r="G8" s="20">
        <v>162</v>
      </c>
      <c r="H8" s="20">
        <v>165</v>
      </c>
      <c r="I8" s="20">
        <v>658</v>
      </c>
      <c r="J8" s="21">
        <v>0.02</v>
      </c>
      <c r="K8" s="22">
        <v>671.16</v>
      </c>
    </row>
    <row r="9" spans="1:13" ht="18" x14ac:dyDescent="0.35">
      <c r="A9" s="12">
        <v>5</v>
      </c>
      <c r="B9" s="20" t="s">
        <v>12</v>
      </c>
      <c r="C9" s="19" t="s">
        <v>57</v>
      </c>
      <c r="D9" s="19" t="s">
        <v>2</v>
      </c>
      <c r="E9" s="20">
        <v>115</v>
      </c>
      <c r="F9" s="20">
        <v>136</v>
      </c>
      <c r="G9" s="20">
        <v>150</v>
      </c>
      <c r="H9" s="20">
        <v>127</v>
      </c>
      <c r="I9" s="20">
        <f>SUM(E9:H9)</f>
        <v>528</v>
      </c>
      <c r="J9" s="21">
        <v>0.27</v>
      </c>
      <c r="K9" s="22">
        <f>SUM(I9*J9+I9)</f>
        <v>670.56</v>
      </c>
    </row>
    <row r="10" spans="1:13" ht="18" x14ac:dyDescent="0.35">
      <c r="A10" s="12">
        <v>6</v>
      </c>
      <c r="B10" s="20" t="s">
        <v>7</v>
      </c>
      <c r="C10" s="19" t="s">
        <v>57</v>
      </c>
      <c r="D10" s="19" t="s">
        <v>4</v>
      </c>
      <c r="E10" s="20">
        <v>141</v>
      </c>
      <c r="F10" s="20">
        <v>186</v>
      </c>
      <c r="G10" s="20">
        <v>178</v>
      </c>
      <c r="H10" s="20">
        <v>157</v>
      </c>
      <c r="I10" s="20">
        <v>662</v>
      </c>
      <c r="J10" s="21">
        <v>0</v>
      </c>
      <c r="K10" s="22">
        <v>662</v>
      </c>
    </row>
    <row r="11" spans="1:13" ht="18" x14ac:dyDescent="0.35">
      <c r="A11" s="12">
        <v>7</v>
      </c>
      <c r="B11" s="18" t="s">
        <v>23</v>
      </c>
      <c r="C11" s="19" t="s">
        <v>58</v>
      </c>
      <c r="D11" s="19" t="s">
        <v>2</v>
      </c>
      <c r="E11" s="20">
        <v>104</v>
      </c>
      <c r="F11" s="20">
        <v>155</v>
      </c>
      <c r="G11" s="20">
        <v>134</v>
      </c>
      <c r="H11" s="20">
        <v>132</v>
      </c>
      <c r="I11" s="20">
        <f>SUM(E11:H11)</f>
        <v>525</v>
      </c>
      <c r="J11" s="21">
        <v>0.25</v>
      </c>
      <c r="K11" s="22">
        <f>SUM(I11*J11+I11)</f>
        <v>656.25</v>
      </c>
    </row>
    <row r="12" spans="1:13" ht="18" x14ac:dyDescent="0.35">
      <c r="A12" s="12">
        <v>8</v>
      </c>
      <c r="B12" s="20" t="s">
        <v>51</v>
      </c>
      <c r="C12" s="19" t="s">
        <v>26</v>
      </c>
      <c r="D12" s="19" t="s">
        <v>3</v>
      </c>
      <c r="E12" s="20">
        <v>140</v>
      </c>
      <c r="F12" s="20">
        <v>169</v>
      </c>
      <c r="G12" s="20">
        <v>146</v>
      </c>
      <c r="H12" s="20">
        <v>168</v>
      </c>
      <c r="I12" s="20">
        <v>623</v>
      </c>
      <c r="J12" s="21">
        <v>0.05</v>
      </c>
      <c r="K12" s="22">
        <v>654.15</v>
      </c>
    </row>
    <row r="13" spans="1:13" ht="18" x14ac:dyDescent="0.35">
      <c r="A13" s="12">
        <v>9</v>
      </c>
      <c r="B13" s="20" t="s">
        <v>64</v>
      </c>
      <c r="C13" s="19" t="s">
        <v>54</v>
      </c>
      <c r="D13" s="19" t="s">
        <v>3</v>
      </c>
      <c r="E13" s="20">
        <v>167</v>
      </c>
      <c r="F13" s="20">
        <v>133</v>
      </c>
      <c r="G13" s="20">
        <v>163</v>
      </c>
      <c r="H13" s="20">
        <v>138</v>
      </c>
      <c r="I13" s="20">
        <v>601</v>
      </c>
      <c r="J13" s="21">
        <v>7.0000000000000007E-2</v>
      </c>
      <c r="K13" s="22">
        <v>643.07000000000005</v>
      </c>
    </row>
    <row r="14" spans="1:13" ht="18" x14ac:dyDescent="0.35">
      <c r="A14" s="12">
        <v>10</v>
      </c>
      <c r="B14" s="20" t="s">
        <v>63</v>
      </c>
      <c r="C14" s="19" t="s">
        <v>62</v>
      </c>
      <c r="D14" s="19" t="s">
        <v>4</v>
      </c>
      <c r="E14" s="20">
        <v>158</v>
      </c>
      <c r="F14" s="20">
        <v>163</v>
      </c>
      <c r="G14" s="20">
        <v>157</v>
      </c>
      <c r="H14" s="20">
        <v>163</v>
      </c>
      <c r="I14" s="20">
        <v>641</v>
      </c>
      <c r="J14" s="21">
        <v>0</v>
      </c>
      <c r="K14" s="22">
        <v>641</v>
      </c>
    </row>
    <row r="15" spans="1:13" ht="18" x14ac:dyDescent="0.35">
      <c r="A15" s="12">
        <v>11</v>
      </c>
      <c r="B15" s="20" t="s">
        <v>24</v>
      </c>
      <c r="C15" s="19" t="s">
        <v>60</v>
      </c>
      <c r="D15" s="19" t="s">
        <v>4</v>
      </c>
      <c r="E15" s="20">
        <v>160</v>
      </c>
      <c r="F15" s="20">
        <v>144</v>
      </c>
      <c r="G15" s="20">
        <v>157</v>
      </c>
      <c r="H15" s="20">
        <v>152</v>
      </c>
      <c r="I15" s="20">
        <v>613</v>
      </c>
      <c r="J15" s="21">
        <v>0.02</v>
      </c>
      <c r="K15" s="22">
        <v>625.26</v>
      </c>
    </row>
    <row r="16" spans="1:13" ht="18" x14ac:dyDescent="0.35">
      <c r="A16" s="12">
        <v>12</v>
      </c>
      <c r="B16" s="20" t="s">
        <v>46</v>
      </c>
      <c r="C16" s="19" t="s">
        <v>54</v>
      </c>
      <c r="D16" s="19" t="s">
        <v>4</v>
      </c>
      <c r="E16" s="20">
        <v>150</v>
      </c>
      <c r="F16" s="20">
        <v>153</v>
      </c>
      <c r="G16" s="20">
        <v>155</v>
      </c>
      <c r="H16" s="20">
        <v>155</v>
      </c>
      <c r="I16" s="20">
        <v>613</v>
      </c>
      <c r="J16" s="21">
        <v>0</v>
      </c>
      <c r="K16" s="22">
        <v>613</v>
      </c>
    </row>
    <row r="17" spans="1:11" ht="18" x14ac:dyDescent="0.35">
      <c r="A17" s="12">
        <v>13</v>
      </c>
      <c r="B17" s="20" t="s">
        <v>9</v>
      </c>
      <c r="C17" s="19" t="s">
        <v>8</v>
      </c>
      <c r="D17" s="19" t="s">
        <v>3</v>
      </c>
      <c r="E17" s="20">
        <v>137</v>
      </c>
      <c r="F17" s="20">
        <v>132</v>
      </c>
      <c r="G17" s="20">
        <v>152</v>
      </c>
      <c r="H17" s="20">
        <v>149</v>
      </c>
      <c r="I17" s="20">
        <v>570</v>
      </c>
      <c r="J17" s="21">
        <v>7.0000000000000007E-2</v>
      </c>
      <c r="K17" s="22">
        <v>609.9</v>
      </c>
    </row>
    <row r="18" spans="1:11" ht="18" x14ac:dyDescent="0.35">
      <c r="A18" s="12">
        <v>14</v>
      </c>
      <c r="B18" s="20" t="s">
        <v>27</v>
      </c>
      <c r="C18" s="19" t="s">
        <v>58</v>
      </c>
      <c r="D18" s="19" t="s">
        <v>4</v>
      </c>
      <c r="E18" s="20">
        <v>166</v>
      </c>
      <c r="F18" s="20">
        <v>150</v>
      </c>
      <c r="G18" s="20">
        <v>144</v>
      </c>
      <c r="H18" s="20">
        <v>146</v>
      </c>
      <c r="I18" s="20">
        <v>606</v>
      </c>
      <c r="J18" s="21">
        <v>0</v>
      </c>
      <c r="K18" s="22">
        <v>606</v>
      </c>
    </row>
    <row r="19" spans="1:11" ht="18" x14ac:dyDescent="0.35">
      <c r="A19" s="12">
        <v>15</v>
      </c>
      <c r="B19" s="20" t="s">
        <v>35</v>
      </c>
      <c r="C19" s="19" t="s">
        <v>26</v>
      </c>
      <c r="D19" s="19" t="s">
        <v>4</v>
      </c>
      <c r="E19" s="20">
        <v>149</v>
      </c>
      <c r="F19" s="20">
        <v>148</v>
      </c>
      <c r="G19" s="20">
        <v>139</v>
      </c>
      <c r="H19" s="20">
        <v>153</v>
      </c>
      <c r="I19" s="20">
        <v>589</v>
      </c>
      <c r="J19" s="21">
        <v>0.02</v>
      </c>
      <c r="K19" s="22">
        <v>600.78</v>
      </c>
    </row>
    <row r="20" spans="1:11" ht="18" x14ac:dyDescent="0.35">
      <c r="A20" s="12">
        <v>16</v>
      </c>
      <c r="B20" s="20" t="s">
        <v>55</v>
      </c>
      <c r="C20" s="19" t="s">
        <v>26</v>
      </c>
      <c r="D20" s="19" t="s">
        <v>3</v>
      </c>
      <c r="E20" s="20">
        <v>151</v>
      </c>
      <c r="F20" s="20">
        <v>148</v>
      </c>
      <c r="G20" s="20">
        <v>130</v>
      </c>
      <c r="H20" s="20">
        <v>140</v>
      </c>
      <c r="I20" s="20">
        <v>569</v>
      </c>
      <c r="J20" s="21">
        <v>0.05</v>
      </c>
      <c r="K20" s="22">
        <v>597.45000000000005</v>
      </c>
    </row>
    <row r="21" spans="1:11" ht="18" x14ac:dyDescent="0.35">
      <c r="A21" s="12">
        <v>17</v>
      </c>
      <c r="B21" s="20" t="s">
        <v>49</v>
      </c>
      <c r="C21" s="19" t="s">
        <v>8</v>
      </c>
      <c r="D21" s="19" t="s">
        <v>3</v>
      </c>
      <c r="E21" s="20">
        <v>137</v>
      </c>
      <c r="F21" s="20">
        <v>160</v>
      </c>
      <c r="G21" s="20">
        <v>119</v>
      </c>
      <c r="H21" s="20">
        <v>141</v>
      </c>
      <c r="I21" s="20">
        <v>557</v>
      </c>
      <c r="J21" s="21">
        <v>0.05</v>
      </c>
      <c r="K21" s="22">
        <v>584.85</v>
      </c>
    </row>
    <row r="22" spans="1:11" ht="18" x14ac:dyDescent="0.35">
      <c r="A22" s="12">
        <v>18</v>
      </c>
      <c r="B22" s="20" t="s">
        <v>50</v>
      </c>
      <c r="C22" s="19" t="s">
        <v>59</v>
      </c>
      <c r="D22" s="19" t="s">
        <v>3</v>
      </c>
      <c r="E22" s="20">
        <v>146</v>
      </c>
      <c r="F22" s="20">
        <v>144</v>
      </c>
      <c r="G22" s="20">
        <v>155</v>
      </c>
      <c r="H22" s="20">
        <v>110</v>
      </c>
      <c r="I22" s="20">
        <v>555</v>
      </c>
      <c r="J22" s="21">
        <v>0.05</v>
      </c>
      <c r="K22" s="22">
        <v>582.75</v>
      </c>
    </row>
    <row r="23" spans="1:11" ht="18" x14ac:dyDescent="0.35">
      <c r="A23" s="12">
        <v>19</v>
      </c>
      <c r="B23" s="20" t="s">
        <v>36</v>
      </c>
      <c r="C23" s="19" t="s">
        <v>58</v>
      </c>
      <c r="D23" s="19" t="s">
        <v>3</v>
      </c>
      <c r="E23" s="20">
        <v>141</v>
      </c>
      <c r="F23" s="20">
        <v>146</v>
      </c>
      <c r="G23" s="20">
        <v>149</v>
      </c>
      <c r="H23" s="20">
        <v>116</v>
      </c>
      <c r="I23" s="20">
        <v>552</v>
      </c>
      <c r="J23" s="21">
        <v>0.05</v>
      </c>
      <c r="K23" s="22">
        <v>579.6</v>
      </c>
    </row>
    <row r="24" spans="1:11" ht="18" x14ac:dyDescent="0.35">
      <c r="A24" s="12">
        <v>20</v>
      </c>
      <c r="B24" s="20" t="s">
        <v>48</v>
      </c>
      <c r="C24" s="19" t="s">
        <v>53</v>
      </c>
      <c r="D24" s="19" t="s">
        <v>3</v>
      </c>
      <c r="E24" s="20">
        <v>134</v>
      </c>
      <c r="F24" s="20">
        <v>140</v>
      </c>
      <c r="G24" s="20">
        <v>142</v>
      </c>
      <c r="H24" s="20">
        <v>130</v>
      </c>
      <c r="I24" s="20">
        <v>546</v>
      </c>
      <c r="J24" s="21">
        <v>0.05</v>
      </c>
      <c r="K24" s="22">
        <v>573.29999999999995</v>
      </c>
    </row>
    <row r="25" spans="1:11" ht="18" x14ac:dyDescent="0.35">
      <c r="A25" s="12">
        <v>21</v>
      </c>
      <c r="B25" s="20" t="s">
        <v>47</v>
      </c>
      <c r="C25" s="19" t="s">
        <v>60</v>
      </c>
      <c r="D25" s="19" t="s">
        <v>4</v>
      </c>
      <c r="E25" s="20">
        <v>127</v>
      </c>
      <c r="F25" s="20">
        <v>155</v>
      </c>
      <c r="G25" s="20">
        <v>141</v>
      </c>
      <c r="H25" s="20">
        <v>131</v>
      </c>
      <c r="I25" s="20">
        <v>554</v>
      </c>
      <c r="J25" s="21">
        <v>0.02</v>
      </c>
      <c r="K25" s="22">
        <v>565.08000000000004</v>
      </c>
    </row>
    <row r="26" spans="1:11" ht="18" x14ac:dyDescent="0.35">
      <c r="A26" s="12">
        <v>22</v>
      </c>
      <c r="B26" s="20" t="s">
        <v>30</v>
      </c>
      <c r="C26" s="19" t="s">
        <v>61</v>
      </c>
      <c r="D26" s="19" t="s">
        <v>2</v>
      </c>
      <c r="E26" s="20">
        <v>117</v>
      </c>
      <c r="F26" s="20">
        <v>129</v>
      </c>
      <c r="G26" s="20">
        <v>105</v>
      </c>
      <c r="H26" s="20">
        <v>100</v>
      </c>
      <c r="I26" s="20">
        <f>SUM(E26:H26)</f>
        <v>451</v>
      </c>
      <c r="J26" s="21">
        <v>0.25</v>
      </c>
      <c r="K26" s="22">
        <f>SUM(I26*J26+I26)</f>
        <v>563.75</v>
      </c>
    </row>
    <row r="27" spans="1:11" ht="18" x14ac:dyDescent="0.35">
      <c r="A27" s="12">
        <v>23</v>
      </c>
      <c r="B27" s="20" t="s">
        <v>33</v>
      </c>
      <c r="C27" s="19" t="s">
        <v>44</v>
      </c>
      <c r="D27" s="19" t="s">
        <v>3</v>
      </c>
      <c r="E27" s="20">
        <v>121</v>
      </c>
      <c r="F27" s="20">
        <v>160</v>
      </c>
      <c r="G27" s="20">
        <v>103</v>
      </c>
      <c r="H27" s="20">
        <v>143</v>
      </c>
      <c r="I27" s="20">
        <v>527</v>
      </c>
      <c r="J27" s="21">
        <v>0.05</v>
      </c>
      <c r="K27" s="22">
        <v>553.35</v>
      </c>
    </row>
    <row r="28" spans="1:11" ht="18" x14ac:dyDescent="0.35">
      <c r="A28" s="12">
        <v>24</v>
      </c>
      <c r="B28" s="20" t="s">
        <v>13</v>
      </c>
      <c r="C28" s="19" t="s">
        <v>6</v>
      </c>
      <c r="D28" s="19" t="s">
        <v>4</v>
      </c>
      <c r="E28" s="20">
        <v>145</v>
      </c>
      <c r="F28" s="20">
        <v>129</v>
      </c>
      <c r="G28" s="20">
        <v>145</v>
      </c>
      <c r="H28" s="20">
        <v>131</v>
      </c>
      <c r="I28" s="20">
        <v>550</v>
      </c>
      <c r="J28" s="21">
        <v>0</v>
      </c>
      <c r="K28" s="22">
        <v>550</v>
      </c>
    </row>
    <row r="29" spans="1:11" ht="18" x14ac:dyDescent="0.35">
      <c r="A29" s="12">
        <v>25</v>
      </c>
      <c r="B29" s="18" t="s">
        <v>52</v>
      </c>
      <c r="C29" s="19" t="s">
        <v>53</v>
      </c>
      <c r="D29" s="19" t="s">
        <v>2</v>
      </c>
      <c r="E29" s="20">
        <v>73</v>
      </c>
      <c r="F29" s="20">
        <v>133</v>
      </c>
      <c r="G29" s="20">
        <v>111</v>
      </c>
      <c r="H29" s="20">
        <v>97</v>
      </c>
      <c r="I29" s="20">
        <f>SUM(E29:H29)</f>
        <v>414</v>
      </c>
      <c r="J29" s="21">
        <v>0.27</v>
      </c>
      <c r="K29" s="22">
        <f>SUM(I29*J29+I29)</f>
        <v>525.78</v>
      </c>
    </row>
    <row r="30" spans="1:11" ht="18" x14ac:dyDescent="0.35">
      <c r="A30" s="12">
        <v>26</v>
      </c>
      <c r="B30" s="20" t="s">
        <v>31</v>
      </c>
      <c r="C30" s="19" t="s">
        <v>61</v>
      </c>
      <c r="D30" s="19" t="s">
        <v>4</v>
      </c>
      <c r="E30" s="20">
        <v>126</v>
      </c>
      <c r="F30" s="20">
        <v>100</v>
      </c>
      <c r="G30" s="20">
        <v>143</v>
      </c>
      <c r="H30" s="20">
        <v>137</v>
      </c>
      <c r="I30" s="20">
        <v>506</v>
      </c>
      <c r="J30" s="21">
        <v>0.02</v>
      </c>
      <c r="K30" s="22">
        <v>516.12</v>
      </c>
    </row>
    <row r="31" spans="1:11" ht="18" x14ac:dyDescent="0.35">
      <c r="A31" s="12">
        <v>27</v>
      </c>
      <c r="B31" s="18" t="s">
        <v>56</v>
      </c>
      <c r="C31" s="19" t="s">
        <v>26</v>
      </c>
      <c r="D31" s="19" t="s">
        <v>2</v>
      </c>
      <c r="E31" s="20">
        <v>82</v>
      </c>
      <c r="F31" s="20">
        <v>81</v>
      </c>
      <c r="G31" s="20">
        <v>114</v>
      </c>
      <c r="H31" s="20">
        <v>120</v>
      </c>
      <c r="I31" s="20">
        <f>SUM(E31:H31)</f>
        <v>397</v>
      </c>
      <c r="J31" s="21">
        <v>0.25</v>
      </c>
      <c r="K31" s="22">
        <f>SUM(I31*J31+I31)</f>
        <v>496.25</v>
      </c>
    </row>
    <row r="32" spans="1:11" ht="18" x14ac:dyDescent="0.35">
      <c r="A32" s="12">
        <v>28</v>
      </c>
      <c r="B32" s="20" t="s">
        <v>5</v>
      </c>
      <c r="C32" s="19" t="s">
        <v>6</v>
      </c>
      <c r="D32" s="19" t="s">
        <v>4</v>
      </c>
      <c r="E32" s="20">
        <v>103</v>
      </c>
      <c r="F32" s="20">
        <v>120</v>
      </c>
      <c r="G32" s="20">
        <v>124</v>
      </c>
      <c r="H32" s="20">
        <v>138</v>
      </c>
      <c r="I32" s="20">
        <v>485</v>
      </c>
      <c r="J32" s="21">
        <v>0.02</v>
      </c>
      <c r="K32" s="22">
        <v>494.7</v>
      </c>
    </row>
    <row r="33" spans="1:11" ht="18" x14ac:dyDescent="0.35">
      <c r="A33" s="12">
        <v>29</v>
      </c>
      <c r="B33" s="20" t="s">
        <v>66</v>
      </c>
      <c r="C33" s="19" t="s">
        <v>26</v>
      </c>
      <c r="D33" s="19" t="s">
        <v>4</v>
      </c>
      <c r="E33" s="20">
        <v>119</v>
      </c>
      <c r="F33" s="20">
        <v>110</v>
      </c>
      <c r="G33" s="20">
        <v>119</v>
      </c>
      <c r="H33" s="20">
        <v>127</v>
      </c>
      <c r="I33" s="20">
        <v>475</v>
      </c>
      <c r="J33" s="21">
        <v>0</v>
      </c>
      <c r="K33" s="22">
        <v>475</v>
      </c>
    </row>
    <row r="34" spans="1:11" ht="18" x14ac:dyDescent="0.35">
      <c r="A34" s="12">
        <v>30</v>
      </c>
      <c r="B34" s="20" t="s">
        <v>65</v>
      </c>
      <c r="C34" s="19" t="s">
        <v>26</v>
      </c>
      <c r="D34" s="19" t="s">
        <v>2</v>
      </c>
      <c r="E34" s="20">
        <v>76</v>
      </c>
      <c r="F34" s="20">
        <v>77</v>
      </c>
      <c r="G34" s="20">
        <v>64</v>
      </c>
      <c r="H34" s="20">
        <v>73</v>
      </c>
      <c r="I34" s="20">
        <f>SUM(E34:H34)</f>
        <v>290</v>
      </c>
      <c r="J34" s="21">
        <v>0.27</v>
      </c>
      <c r="K34" s="22">
        <f>SUM(I34*J34+I34)</f>
        <v>368.3</v>
      </c>
    </row>
    <row r="35" spans="1:11" ht="18" x14ac:dyDescent="0.35">
      <c r="A35" s="12"/>
      <c r="B35" s="20"/>
      <c r="C35" s="19"/>
      <c r="D35" s="19"/>
      <c r="E35" s="20"/>
      <c r="F35" s="20"/>
      <c r="G35" s="20"/>
      <c r="H35" s="20"/>
      <c r="I35" s="20"/>
      <c r="J35" s="21"/>
      <c r="K35" s="22"/>
    </row>
    <row r="36" spans="1:11" ht="18" x14ac:dyDescent="0.35">
      <c r="A36" s="12"/>
      <c r="B36" s="20"/>
      <c r="C36" s="19"/>
      <c r="D36" s="19"/>
      <c r="E36" s="20"/>
      <c r="F36" s="20"/>
      <c r="G36" s="20"/>
      <c r="H36" s="20"/>
      <c r="I36" s="20"/>
      <c r="J36" s="21"/>
      <c r="K36" s="22"/>
    </row>
    <row r="37" spans="1:11" ht="18" x14ac:dyDescent="0.35">
      <c r="B37" s="15"/>
      <c r="C37" s="16"/>
      <c r="D37" s="17"/>
    </row>
  </sheetData>
  <autoFilter ref="A4:L36" xr:uid="{00000000-0009-0000-0000-000006000000}">
    <sortState xmlns:xlrd2="http://schemas.microsoft.com/office/spreadsheetml/2017/richdata2" ref="A5:O36">
      <sortCondition descending="1" ref="K4:K36"/>
    </sortState>
  </autoFilter>
  <mergeCells count="1">
    <mergeCell ref="A2:K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B1</vt:lpstr>
      <vt:lpstr>B2</vt:lpstr>
      <vt:lpstr>B3</vt:lpstr>
      <vt:lpstr>OPEN</vt:lpstr>
      <vt:lpstr>Dvojice</vt:lpstr>
      <vt:lpstr>Družstva</vt:lpstr>
      <vt:lpstr>Celkem B1-3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</dc:creator>
  <cp:lastModifiedBy>Admin</cp:lastModifiedBy>
  <cp:lastPrinted>2010-10-15T16:26:42Z</cp:lastPrinted>
  <dcterms:created xsi:type="dcterms:W3CDTF">2010-06-04T18:15:34Z</dcterms:created>
  <dcterms:modified xsi:type="dcterms:W3CDTF">2023-07-08T15:44:33Z</dcterms:modified>
</cp:coreProperties>
</file>