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524" firstSheet="1" activeTab="2"/>
  </bookViews>
  <sheets>
    <sheet name="Zápis" sheetId="1" state="hidden" r:id="rId1"/>
    <sheet name="družstva" sheetId="2" r:id="rId2"/>
    <sheet name="Pořadí" sheetId="3" r:id="rId3"/>
    <sheet name="ženy" sheetId="4" r:id="rId4"/>
    <sheet name="muži" sheetId="5" r:id="rId5"/>
    <sheet name="B1" sheetId="6" r:id="rId6"/>
    <sheet name="B2" sheetId="7" r:id="rId7"/>
    <sheet name="B3" sheetId="8" r:id="rId8"/>
    <sheet name="Open" sheetId="9" r:id="rId9"/>
    <sheet name="liga" sheetId="10" r:id="rId10"/>
  </sheets>
  <definedNames/>
  <calcPr fullCalcOnLoad="1"/>
</workbook>
</file>

<file path=xl/sharedStrings.xml><?xml version="1.0" encoding="utf-8"?>
<sst xmlns="http://schemas.openxmlformats.org/spreadsheetml/2006/main" count="789" uniqueCount="122">
  <si>
    <t>Jméno hráče</t>
  </si>
  <si>
    <t>Body</t>
  </si>
  <si>
    <t>Celkem</t>
  </si>
  <si>
    <t>Kat.</t>
  </si>
  <si>
    <t>30 h</t>
  </si>
  <si>
    <t>X%</t>
  </si>
  <si>
    <t>B1ž</t>
  </si>
  <si>
    <t>B1m</t>
  </si>
  <si>
    <t>B2ž</t>
  </si>
  <si>
    <t>B2m</t>
  </si>
  <si>
    <t>B3ž</t>
  </si>
  <si>
    <t>B3m</t>
  </si>
  <si>
    <t>Opn.ž</t>
  </si>
  <si>
    <t>Opn.m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</si>
  <si>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</si>
  <si>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</si>
  <si>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</si>
  <si>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</si>
  <si>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</si>
  <si>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</si>
  <si>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</si>
  <si>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</si>
  <si>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</si>
  <si>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</si>
  <si>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</si>
  <si>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</si>
  <si>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</si>
  <si>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</si>
  <si>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</si>
  <si>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</si>
  <si>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</si>
  <si>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</si>
  <si>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</si>
  <si>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</si>
  <si>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</si>
  <si>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</si>
  <si>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</si>
  <si>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</si>
  <si>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</si>
  <si>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</si>
  <si>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</si>
  <si>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</si>
  <si>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</si>
  <si>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</si>
  <si>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</si>
  <si>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</si>
  <si>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</si>
  <si>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</si>
  <si>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Jméno hráče-družstvo</t>
  </si>
  <si>
    <t>Družstvo</t>
  </si>
  <si>
    <t>Paulusová Anna</t>
  </si>
  <si>
    <t>SK Slavia Praha OZP</t>
  </si>
  <si>
    <t>TJ Sokol Brno IV.ZP</t>
  </si>
  <si>
    <t>Borýsek Josef</t>
  </si>
  <si>
    <t>Vlasáková Kamila</t>
  </si>
  <si>
    <t>Vymazalová Silva</t>
  </si>
  <si>
    <t>Mrkvička Petr</t>
  </si>
  <si>
    <t>Horský Zdeněk</t>
  </si>
  <si>
    <t>Nývltová Jaromíra</t>
  </si>
  <si>
    <t>TJ Zora Praha</t>
  </si>
  <si>
    <t>Matějný Jiří</t>
  </si>
  <si>
    <t>TJ Jiskra Kyjov</t>
  </si>
  <si>
    <t>Gutová Marie</t>
  </si>
  <si>
    <t>Špačková Františka</t>
  </si>
  <si>
    <t>Gut Pavel</t>
  </si>
  <si>
    <t>Brno</t>
  </si>
  <si>
    <t>Srníček Miroslav</t>
  </si>
  <si>
    <t>neděle</t>
  </si>
  <si>
    <t>Zrapos Opava</t>
  </si>
  <si>
    <t>Paulus Josef</t>
  </si>
  <si>
    <t>Škropeková Žofia</t>
  </si>
  <si>
    <t>Hradilová Helena</t>
  </si>
  <si>
    <t>SK Handicap Zlín</t>
  </si>
  <si>
    <t>Hudeček Josef</t>
  </si>
  <si>
    <t>Brückner Leopold</t>
  </si>
  <si>
    <t>Piner Radek</t>
  </si>
  <si>
    <t>Gruncl Josef</t>
  </si>
  <si>
    <t>Ondříšková Dana</t>
  </si>
  <si>
    <t>Reichel Jiří</t>
  </si>
  <si>
    <t>Thampy Daniela</t>
  </si>
  <si>
    <t>SK Slavia Praha OZP B</t>
  </si>
  <si>
    <t>SK Slavia Praha OZP A</t>
  </si>
  <si>
    <t>Hradil Milan</t>
  </si>
  <si>
    <t>Olšanská Ivana</t>
  </si>
  <si>
    <t>Hurtová Ludmila</t>
  </si>
  <si>
    <t>Macháček Karel</t>
  </si>
  <si>
    <t>Pořadí celkem</t>
  </si>
  <si>
    <t>Mrázková Jarmila</t>
  </si>
  <si>
    <t>Řehořová Stanislava</t>
  </si>
  <si>
    <t>27.</t>
  </si>
  <si>
    <t>36.</t>
  </si>
  <si>
    <t>37.</t>
  </si>
  <si>
    <t>Černovický turnaj</t>
  </si>
  <si>
    <t>12.-13.8.2023</t>
  </si>
  <si>
    <t>Polnar Jakub</t>
  </si>
  <si>
    <t>Koller Peter</t>
  </si>
  <si>
    <t>Červeňák Miroslav</t>
  </si>
  <si>
    <t>Jastrabi Bratislava</t>
  </si>
  <si>
    <t>Koller Tibor</t>
  </si>
  <si>
    <t>Kollerová Magdaléna</t>
  </si>
  <si>
    <t>Demianová Mária</t>
  </si>
  <si>
    <t>Šottník Ján</t>
  </si>
  <si>
    <t>Maška David</t>
  </si>
  <si>
    <t>Dolní Lhota</t>
  </si>
  <si>
    <t>Štecha Zdeněk</t>
  </si>
  <si>
    <t>Němčanský Vladimír</t>
  </si>
  <si>
    <t>Klub Zrapos Opava</t>
  </si>
  <si>
    <t>Pauza</t>
  </si>
  <si>
    <t>Krch Michal</t>
  </si>
  <si>
    <t>35.</t>
  </si>
  <si>
    <t>mimo soutěž</t>
  </si>
  <si>
    <t>38.</t>
  </si>
  <si>
    <t>Hl.rozhodčí : Komárek Jaroslav</t>
  </si>
  <si>
    <t>Družstva</t>
  </si>
  <si>
    <t>TJ Zora Praha A</t>
  </si>
  <si>
    <t>TJ Zora Praha B</t>
  </si>
  <si>
    <t>Jastrabi Bratislava A</t>
  </si>
  <si>
    <t>Jastrabi Bratislava B</t>
  </si>
  <si>
    <t>SK Slavia Praha OZP C</t>
  </si>
  <si>
    <t>TJ Jiskra Kyjov A</t>
  </si>
  <si>
    <t>TJ Jiskra Kyjov B</t>
  </si>
  <si>
    <t>Komárková 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</si>
</sst>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b/>
      <sz val="11"/>
      <name val="Arial"/>
      <family val="2"/>
    </font>
    <font>
      <b/>
      <sz val="14"/>
      <name val="Arial CE"/>
      <family val="0"/>
    </font>
    <font>
      <sz val="8"/>
      <name val="Arial CE"/>
      <family val="0"/>
    </font>
    <font>
      <sz val="11"/>
      <name val="Arial CE"/>
      <family val="2"/>
    </font>
    <font>
      <sz val="9"/>
      <name val="Arial CE"/>
      <family val="0"/>
    </font>
    <font>
      <i/>
      <sz val="10"/>
      <name val="Arial CE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0" borderId="11" xfId="0" applyFont="1" applyBorder="1" applyAlignment="1" applyProtection="1">
      <alignment/>
      <protection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20" fontId="8" fillId="35" borderId="0" xfId="0" applyNumberFormat="1" applyFont="1" applyFill="1" applyAlignment="1">
      <alignment/>
    </xf>
    <xf numFmtId="20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/>
    </xf>
    <xf numFmtId="1" fontId="34" fillId="0" borderId="10" xfId="0" applyNumberFormat="1" applyFont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14" fillId="0" borderId="0" xfId="0" applyFont="1" applyAlignment="1">
      <alignment/>
    </xf>
    <xf numFmtId="1" fontId="49" fillId="0" borderId="10" xfId="0" applyNumberFormat="1" applyFont="1" applyBorder="1" applyAlignment="1">
      <alignment/>
    </xf>
    <xf numFmtId="1" fontId="49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>
      <alignment horizontal="center" vertical="center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78">
      <selection activeCell="I59" sqref="I59:I60"/>
    </sheetView>
  </sheetViews>
  <sheetFormatPr defaultColWidth="9.00390625" defaultRowHeight="12.75"/>
  <cols>
    <col min="1" max="1" width="39.375" style="0" customWidth="1"/>
    <col min="2" max="2" width="6.50390625" style="0" customWidth="1"/>
    <col min="3" max="6" width="5.625" style="0" customWidth="1"/>
    <col min="8" max="8" width="4.625" style="0" customWidth="1"/>
    <col min="9" max="9" width="8.875" style="0" customWidth="1"/>
    <col min="10" max="10" width="6.375" style="0" hidden="1" customWidth="1"/>
    <col min="11" max="11" width="8.375" style="0" hidden="1" customWidth="1"/>
    <col min="12" max="12" width="7.875" style="0" hidden="1" customWidth="1"/>
    <col min="13" max="13" width="6.875" style="0" hidden="1" customWidth="1"/>
    <col min="14" max="14" width="6.375" style="0" hidden="1" customWidth="1"/>
    <col min="15" max="15" width="5.50390625" style="0" hidden="1" customWidth="1"/>
    <col min="16" max="16" width="7.625" style="0" hidden="1" customWidth="1"/>
    <col min="17" max="17" width="8.375" style="0" hidden="1" customWidth="1"/>
    <col min="18" max="18" width="2.50390625" style="0" hidden="1" customWidth="1"/>
  </cols>
  <sheetData>
    <row r="1" spans="1:10" ht="16.5" customHeight="1">
      <c r="A1" s="3"/>
      <c r="B1" s="3"/>
      <c r="C1" s="3"/>
      <c r="D1" s="3"/>
      <c r="E1" s="3"/>
      <c r="F1" s="3"/>
      <c r="G1" s="3"/>
      <c r="H1" s="3"/>
      <c r="I1" s="3"/>
      <c r="J1" s="4"/>
    </row>
    <row r="2" spans="1:18" s="1" customFormat="1" ht="16.5" customHeight="1">
      <c r="A2" s="8" t="s">
        <v>48</v>
      </c>
      <c r="B2" s="2" t="s">
        <v>3</v>
      </c>
      <c r="C2" s="2" t="s">
        <v>4</v>
      </c>
      <c r="D2" s="2" t="s">
        <v>4</v>
      </c>
      <c r="E2" s="2" t="s">
        <v>4</v>
      </c>
      <c r="F2" s="2" t="s">
        <v>4</v>
      </c>
      <c r="G2" s="2" t="s">
        <v>1</v>
      </c>
      <c r="H2" s="2" t="s">
        <v>5</v>
      </c>
      <c r="I2" s="2" t="s">
        <v>2</v>
      </c>
      <c r="J2" s="5" t="s">
        <v>6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Q2" s="6" t="s">
        <v>12</v>
      </c>
      <c r="R2" s="30" t="s">
        <v>13</v>
      </c>
    </row>
    <row r="3" spans="1:19" ht="18" customHeight="1">
      <c r="A3" s="9"/>
      <c r="B3" s="56"/>
      <c r="C3" s="64"/>
      <c r="D3" s="64"/>
      <c r="E3" s="64"/>
      <c r="F3" s="64"/>
      <c r="G3" s="66">
        <f>C3+D3+E3+F3</f>
        <v>0</v>
      </c>
      <c r="H3" s="60">
        <f>IF(B3=K3,27,IF(B3=L3,25,IF(B3=M3,7,IF(B3=N3,5,IF(B3=O3,2,IF(B3=P3,0,IF(B3=Q3,-3,IF(B3=R3,-5,))))))))</f>
        <v>0</v>
      </c>
      <c r="I3" s="62">
        <f>ROUND(G3+(G3*H3%),0)</f>
        <v>0</v>
      </c>
      <c r="J3" s="5" t="s">
        <v>7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30" t="s">
        <v>13</v>
      </c>
      <c r="S3" s="37"/>
    </row>
    <row r="4" spans="1:19" ht="18" customHeight="1">
      <c r="A4" s="10"/>
      <c r="B4" s="57"/>
      <c r="C4" s="70"/>
      <c r="D4" s="70"/>
      <c r="E4" s="70"/>
      <c r="F4" s="70"/>
      <c r="G4" s="67"/>
      <c r="H4" s="61"/>
      <c r="I4" s="63"/>
      <c r="J4" s="5"/>
      <c r="K4" s="6"/>
      <c r="L4" s="6"/>
      <c r="M4" s="6"/>
      <c r="N4" s="6"/>
      <c r="O4" s="6"/>
      <c r="P4" s="6"/>
      <c r="Q4" s="6"/>
      <c r="R4" s="30"/>
      <c r="S4" s="34"/>
    </row>
    <row r="5" spans="1:19" ht="18" customHeight="1">
      <c r="A5" s="9" t="s">
        <v>94</v>
      </c>
      <c r="B5" s="56" t="s">
        <v>13</v>
      </c>
      <c r="C5" s="64">
        <v>126</v>
      </c>
      <c r="D5" s="64">
        <v>123</v>
      </c>
      <c r="E5" s="64">
        <v>139</v>
      </c>
      <c r="F5" s="64">
        <v>149</v>
      </c>
      <c r="G5" s="66">
        <f>C5+D5+E5+F5</f>
        <v>537</v>
      </c>
      <c r="H5" s="60">
        <f>IF(B5=K5,27,IF(B5=L5,25,IF(B5=M5,7,IF(B5=N5,5,IF(B5=O5,2,IF(B5=P5,0,IF(B5=Q5,-3,IF(B5=R5,-5,))))))))</f>
        <v>-5</v>
      </c>
      <c r="I5" s="62">
        <f>ROUND(G5+(G5*H5%),0)</f>
        <v>510</v>
      </c>
      <c r="J5" s="5" t="s">
        <v>8</v>
      </c>
      <c r="K5" s="6" t="s">
        <v>6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11</v>
      </c>
      <c r="Q5" s="6" t="s">
        <v>12</v>
      </c>
      <c r="R5" s="30" t="s">
        <v>13</v>
      </c>
      <c r="S5" s="34"/>
    </row>
    <row r="6" spans="1:19" ht="18" customHeight="1">
      <c r="A6" s="10" t="s">
        <v>59</v>
      </c>
      <c r="B6" s="57"/>
      <c r="C6" s="70"/>
      <c r="D6" s="70"/>
      <c r="E6" s="70"/>
      <c r="F6" s="70"/>
      <c r="G6" s="67"/>
      <c r="H6" s="61"/>
      <c r="I6" s="63"/>
      <c r="J6" s="5"/>
      <c r="K6" s="6"/>
      <c r="L6" s="6"/>
      <c r="M6" s="6"/>
      <c r="N6" s="6"/>
      <c r="O6" s="6"/>
      <c r="P6" s="6"/>
      <c r="Q6" s="6"/>
      <c r="R6" s="30"/>
      <c r="S6" s="34"/>
    </row>
    <row r="7" spans="1:19" ht="18" customHeight="1">
      <c r="A7" s="9" t="s">
        <v>62</v>
      </c>
      <c r="B7" s="56" t="s">
        <v>12</v>
      </c>
      <c r="C7" s="64">
        <v>142</v>
      </c>
      <c r="D7" s="64">
        <v>164</v>
      </c>
      <c r="E7" s="64">
        <v>141</v>
      </c>
      <c r="F7" s="64">
        <v>148</v>
      </c>
      <c r="G7" s="66">
        <f>C7+D7+E7+F7</f>
        <v>595</v>
      </c>
      <c r="H7" s="60">
        <f>IF(B7=K7,27,IF(B7=L7,25,IF(B7=M7,7,IF(B7=N7,5,IF(B7=O7,2,IF(B7=P7,0,IF(B7=Q7,-3,IF(B7=R7,-5,))))))))</f>
        <v>-3</v>
      </c>
      <c r="I7" s="62">
        <f>ROUND(G7+(G7*H7%),0)</f>
        <v>577</v>
      </c>
      <c r="J7" s="5" t="s">
        <v>9</v>
      </c>
      <c r="K7" s="6" t="s">
        <v>6</v>
      </c>
      <c r="L7" s="6" t="s">
        <v>7</v>
      </c>
      <c r="M7" s="6" t="s">
        <v>8</v>
      </c>
      <c r="N7" s="6" t="s">
        <v>9</v>
      </c>
      <c r="O7" s="6" t="s">
        <v>10</v>
      </c>
      <c r="P7" s="6" t="s">
        <v>11</v>
      </c>
      <c r="Q7" s="6" t="s">
        <v>12</v>
      </c>
      <c r="R7" s="30" t="s">
        <v>13</v>
      </c>
      <c r="S7" s="34"/>
    </row>
    <row r="8" spans="1:19" ht="18" customHeight="1">
      <c r="A8" s="10" t="s">
        <v>61</v>
      </c>
      <c r="B8" s="57"/>
      <c r="C8" s="70"/>
      <c r="D8" s="70"/>
      <c r="E8" s="70"/>
      <c r="F8" s="70"/>
      <c r="G8" s="67"/>
      <c r="H8" s="61"/>
      <c r="I8" s="63"/>
      <c r="J8" s="5"/>
      <c r="K8" s="6"/>
      <c r="L8" s="6"/>
      <c r="M8" s="6"/>
      <c r="N8" s="6"/>
      <c r="O8" s="6"/>
      <c r="P8" s="6"/>
      <c r="Q8" s="6"/>
      <c r="R8" s="30"/>
      <c r="S8" s="34"/>
    </row>
    <row r="9" spans="1:19" ht="18" customHeight="1">
      <c r="A9" s="9" t="s">
        <v>83</v>
      </c>
      <c r="B9" s="56" t="s">
        <v>12</v>
      </c>
      <c r="C9" s="64">
        <v>160</v>
      </c>
      <c r="D9" s="64">
        <v>145</v>
      </c>
      <c r="E9" s="64">
        <v>162</v>
      </c>
      <c r="F9" s="64">
        <v>145</v>
      </c>
      <c r="G9" s="66">
        <f>C9+D9+E9+F9</f>
        <v>612</v>
      </c>
      <c r="H9" s="60">
        <f>IF(B9=K9,27,IF(B9=L9,25,IF(B9=M9,7,IF(B9=N9,5,IF(B9=O9,2,IF(B9=P9,0,IF(B9=Q9,-3,IF(B9=R9,-5,))))))))</f>
        <v>-3</v>
      </c>
      <c r="I9" s="62">
        <f>ROUND(G9+(G9*H9%),0)</f>
        <v>594</v>
      </c>
      <c r="J9" s="5" t="s">
        <v>10</v>
      </c>
      <c r="K9" s="6" t="s">
        <v>6</v>
      </c>
      <c r="L9" s="6" t="s">
        <v>7</v>
      </c>
      <c r="M9" s="6" t="s">
        <v>8</v>
      </c>
      <c r="N9" s="6" t="s">
        <v>9</v>
      </c>
      <c r="O9" s="6" t="s">
        <v>10</v>
      </c>
      <c r="P9" s="6" t="s">
        <v>11</v>
      </c>
      <c r="Q9" s="6" t="s">
        <v>12</v>
      </c>
      <c r="R9" s="30" t="s">
        <v>13</v>
      </c>
      <c r="S9" s="34"/>
    </row>
    <row r="10" spans="1:19" ht="18" customHeight="1">
      <c r="A10" s="10" t="s">
        <v>52</v>
      </c>
      <c r="B10" s="57"/>
      <c r="C10" s="70"/>
      <c r="D10" s="70"/>
      <c r="E10" s="70"/>
      <c r="F10" s="70"/>
      <c r="G10" s="67"/>
      <c r="H10" s="61"/>
      <c r="I10" s="63"/>
      <c r="J10" s="5"/>
      <c r="K10" s="6"/>
      <c r="L10" s="6"/>
      <c r="M10" s="6"/>
      <c r="N10" s="6"/>
      <c r="O10" s="6"/>
      <c r="P10" s="6"/>
      <c r="Q10" s="6"/>
      <c r="R10" s="30"/>
      <c r="S10" s="34"/>
    </row>
    <row r="11" spans="1:19" ht="18" customHeight="1">
      <c r="A11" s="9" t="s">
        <v>74</v>
      </c>
      <c r="B11" s="56" t="s">
        <v>9</v>
      </c>
      <c r="C11" s="64">
        <v>123</v>
      </c>
      <c r="D11" s="64">
        <v>132</v>
      </c>
      <c r="E11" s="64">
        <v>111</v>
      </c>
      <c r="F11" s="64">
        <v>156</v>
      </c>
      <c r="G11" s="66">
        <f>C11+D11+E11+F11</f>
        <v>522</v>
      </c>
      <c r="H11" s="60">
        <f>IF(B11=K11,27,IF(B11=L11,25,IF(B11=M11,7,IF(B11=N11,5,IF(B11=O11,2,IF(B11=P11,0,IF(B11=Q11,-3,IF(B11=R11,-5,))))))))</f>
        <v>5</v>
      </c>
      <c r="I11" s="62">
        <f>ROUND(G11+(G11*H11%),0)</f>
        <v>548</v>
      </c>
      <c r="J11" s="5" t="s">
        <v>11</v>
      </c>
      <c r="K11" s="6" t="s">
        <v>6</v>
      </c>
      <c r="L11" s="6" t="s">
        <v>7</v>
      </c>
      <c r="M11" s="6" t="s">
        <v>8</v>
      </c>
      <c r="N11" s="6" t="s">
        <v>9</v>
      </c>
      <c r="O11" s="6" t="s">
        <v>10</v>
      </c>
      <c r="P11" s="6" t="s">
        <v>11</v>
      </c>
      <c r="Q11" s="6" t="s">
        <v>12</v>
      </c>
      <c r="R11" s="30" t="s">
        <v>13</v>
      </c>
      <c r="S11" s="38"/>
    </row>
    <row r="12" spans="1:19" ht="18" customHeight="1">
      <c r="A12" s="10" t="s">
        <v>52</v>
      </c>
      <c r="B12" s="57"/>
      <c r="C12" s="70"/>
      <c r="D12" s="70"/>
      <c r="E12" s="70"/>
      <c r="F12" s="70"/>
      <c r="G12" s="67"/>
      <c r="H12" s="61"/>
      <c r="I12" s="63"/>
      <c r="J12" s="5"/>
      <c r="K12" s="6"/>
      <c r="L12" s="6"/>
      <c r="M12" s="6"/>
      <c r="N12" s="6"/>
      <c r="O12" s="6"/>
      <c r="P12" s="6"/>
      <c r="Q12" s="6"/>
      <c r="R12" s="30"/>
      <c r="S12" s="32"/>
    </row>
    <row r="13" spans="1:19" ht="18" customHeight="1">
      <c r="A13" s="9" t="s">
        <v>55</v>
      </c>
      <c r="B13" s="56" t="s">
        <v>12</v>
      </c>
      <c r="C13" s="64">
        <v>148</v>
      </c>
      <c r="D13" s="64">
        <v>143</v>
      </c>
      <c r="E13" s="64">
        <v>161</v>
      </c>
      <c r="F13" s="64">
        <v>147</v>
      </c>
      <c r="G13" s="66">
        <f>C13+D13+E13+F13</f>
        <v>599</v>
      </c>
      <c r="H13" s="60">
        <f>IF(B13=K13,27,IF(B13=L13,25,IF(B13=M13,7,IF(B13=N13,5,IF(B13=O13,2,IF(B13=P13,0,IF(B13=Q13,-3,IF(B13=R13,-5,))))))))</f>
        <v>-3</v>
      </c>
      <c r="I13" s="62">
        <f>ROUND(G13+(G13*H13%),0)</f>
        <v>581</v>
      </c>
      <c r="J13" s="5" t="s">
        <v>12</v>
      </c>
      <c r="K13" s="6" t="s">
        <v>6</v>
      </c>
      <c r="L13" s="6" t="s">
        <v>7</v>
      </c>
      <c r="M13" s="6" t="s">
        <v>8</v>
      </c>
      <c r="N13" s="6" t="s">
        <v>9</v>
      </c>
      <c r="O13" s="6" t="s">
        <v>10</v>
      </c>
      <c r="P13" s="6" t="s">
        <v>11</v>
      </c>
      <c r="Q13" s="6" t="s">
        <v>12</v>
      </c>
      <c r="R13" s="30" t="s">
        <v>13</v>
      </c>
      <c r="S13" s="32"/>
    </row>
    <row r="14" spans="1:19" ht="18" customHeight="1">
      <c r="A14" s="10" t="s">
        <v>52</v>
      </c>
      <c r="B14" s="57"/>
      <c r="C14" s="70"/>
      <c r="D14" s="70"/>
      <c r="E14" s="70"/>
      <c r="F14" s="70"/>
      <c r="G14" s="67"/>
      <c r="H14" s="61"/>
      <c r="I14" s="63"/>
      <c r="J14" s="5"/>
      <c r="K14" s="6"/>
      <c r="L14" s="6"/>
      <c r="M14" s="6"/>
      <c r="N14" s="6"/>
      <c r="O14" s="6"/>
      <c r="P14" s="6"/>
      <c r="Q14" s="6"/>
      <c r="R14" s="30"/>
      <c r="S14" s="32"/>
    </row>
    <row r="15" spans="1:19" ht="18" customHeight="1">
      <c r="A15" s="9" t="s">
        <v>64</v>
      </c>
      <c r="B15" s="56" t="s">
        <v>9</v>
      </c>
      <c r="C15" s="64">
        <v>93</v>
      </c>
      <c r="D15" s="64">
        <v>89</v>
      </c>
      <c r="E15" s="64">
        <v>68</v>
      </c>
      <c r="F15" s="64">
        <v>66</v>
      </c>
      <c r="G15" s="66">
        <f>C15+D15+E15+F15</f>
        <v>316</v>
      </c>
      <c r="H15" s="60">
        <f>IF(B15=K15,27,IF(B15=L15,25,IF(B15=M15,7,IF(B15=N15,5,IF(B15=O15,2,IF(B15=P15,0,IF(B15=Q15,-3,IF(B15=R15,-5,))))))))</f>
        <v>5</v>
      </c>
      <c r="I15" s="62">
        <f>ROUND(G15+(G15*H15%),0)</f>
        <v>332</v>
      </c>
      <c r="J15" s="5" t="s">
        <v>13</v>
      </c>
      <c r="K15" s="6" t="s">
        <v>6</v>
      </c>
      <c r="L15" s="6" t="s">
        <v>7</v>
      </c>
      <c r="M15" s="6" t="s">
        <v>8</v>
      </c>
      <c r="N15" s="6" t="s">
        <v>9</v>
      </c>
      <c r="O15" s="6" t="s">
        <v>10</v>
      </c>
      <c r="P15" s="6" t="s">
        <v>11</v>
      </c>
      <c r="Q15" s="6" t="s">
        <v>12</v>
      </c>
      <c r="R15" s="30" t="s">
        <v>13</v>
      </c>
      <c r="S15" s="32"/>
    </row>
    <row r="16" spans="1:19" ht="18" customHeight="1">
      <c r="A16" s="10" t="s">
        <v>61</v>
      </c>
      <c r="B16" s="57"/>
      <c r="C16" s="70"/>
      <c r="D16" s="70"/>
      <c r="E16" s="70"/>
      <c r="F16" s="70"/>
      <c r="G16" s="67"/>
      <c r="H16" s="61"/>
      <c r="I16" s="63"/>
      <c r="J16" s="5"/>
      <c r="K16" s="6"/>
      <c r="L16" s="6"/>
      <c r="M16" s="6"/>
      <c r="N16" s="6"/>
      <c r="O16" s="6"/>
      <c r="P16" s="6"/>
      <c r="Q16" s="6"/>
      <c r="R16" s="30"/>
      <c r="S16" s="32"/>
    </row>
    <row r="17" spans="1:19" ht="18" customHeight="1">
      <c r="A17" s="9" t="s">
        <v>63</v>
      </c>
      <c r="B17" s="56" t="s">
        <v>8</v>
      </c>
      <c r="C17" s="64">
        <v>137</v>
      </c>
      <c r="D17" s="72">
        <v>140</v>
      </c>
      <c r="E17" s="64">
        <v>139</v>
      </c>
      <c r="F17" s="64">
        <v>148</v>
      </c>
      <c r="G17" s="66">
        <f>C17+D17+E17+F17</f>
        <v>564</v>
      </c>
      <c r="H17" s="60">
        <f>IF(B17=K17,27,IF(B17=L17,25,IF(B17=M17,7,IF(B17=N17,5,IF(B17=O17,2,IF(B17=P17,0,IF(B17=Q17,-3,IF(B17=R17,-5,))))))))</f>
        <v>7</v>
      </c>
      <c r="I17" s="62">
        <f>ROUND(G17+(G17*H17%),0)</f>
        <v>603</v>
      </c>
      <c r="J17" s="7"/>
      <c r="K17" s="6" t="s">
        <v>6</v>
      </c>
      <c r="L17" s="6" t="s">
        <v>7</v>
      </c>
      <c r="M17" s="6" t="s">
        <v>8</v>
      </c>
      <c r="N17" s="6" t="s">
        <v>9</v>
      </c>
      <c r="O17" s="6" t="s">
        <v>10</v>
      </c>
      <c r="P17" s="6" t="s">
        <v>11</v>
      </c>
      <c r="Q17" s="6" t="s">
        <v>12</v>
      </c>
      <c r="R17" s="30" t="s">
        <v>13</v>
      </c>
      <c r="S17" s="32"/>
    </row>
    <row r="18" spans="1:19" ht="18" customHeight="1">
      <c r="A18" s="10" t="s">
        <v>61</v>
      </c>
      <c r="B18" s="57"/>
      <c r="C18" s="70"/>
      <c r="D18" s="70"/>
      <c r="E18" s="70"/>
      <c r="F18" s="70"/>
      <c r="G18" s="67"/>
      <c r="H18" s="61"/>
      <c r="I18" s="63"/>
      <c r="J18" s="7"/>
      <c r="K18" s="6"/>
      <c r="L18" s="6"/>
      <c r="M18" s="6"/>
      <c r="N18" s="6"/>
      <c r="O18" s="6"/>
      <c r="P18" s="6"/>
      <c r="Q18" s="6"/>
      <c r="R18" s="30"/>
      <c r="S18" s="32"/>
    </row>
    <row r="19" spans="1:19" ht="18" customHeight="1">
      <c r="A19" s="9" t="s">
        <v>95</v>
      </c>
      <c r="B19" s="56" t="s">
        <v>11</v>
      </c>
      <c r="C19" s="64">
        <v>176</v>
      </c>
      <c r="D19" s="64">
        <v>182</v>
      </c>
      <c r="E19" s="64">
        <v>167</v>
      </c>
      <c r="F19" s="64">
        <v>160</v>
      </c>
      <c r="G19" s="66">
        <f>C19+D19+E19+F19</f>
        <v>685</v>
      </c>
      <c r="H19" s="60">
        <f>IF(B19=K19,27,IF(B19=L19,25,IF(B19=M19,7,IF(B19=N19,5,IF(B19=O19,2,IF(B19=P19,0,IF(B19=Q19,-3,IF(B19=R19,-5,))))))))</f>
        <v>0</v>
      </c>
      <c r="I19" s="62">
        <f>ROUND(G19+(G19*H19%),0)</f>
        <v>685</v>
      </c>
      <c r="J19" s="7"/>
      <c r="K19" s="6" t="s">
        <v>6</v>
      </c>
      <c r="L19" s="6" t="s">
        <v>7</v>
      </c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30" t="s">
        <v>13</v>
      </c>
      <c r="S19" s="37"/>
    </row>
    <row r="20" spans="1:19" ht="18" customHeight="1">
      <c r="A20" s="10" t="s">
        <v>97</v>
      </c>
      <c r="B20" s="57"/>
      <c r="C20" s="70"/>
      <c r="D20" s="70"/>
      <c r="E20" s="70"/>
      <c r="F20" s="70"/>
      <c r="G20" s="67"/>
      <c r="H20" s="61"/>
      <c r="I20" s="63"/>
      <c r="J20" s="7"/>
      <c r="K20" s="6"/>
      <c r="L20" s="6"/>
      <c r="M20" s="6"/>
      <c r="N20" s="6"/>
      <c r="O20" s="6"/>
      <c r="P20" s="6"/>
      <c r="Q20" s="6"/>
      <c r="R20" s="30"/>
      <c r="S20" s="34"/>
    </row>
    <row r="21" spans="1:19" ht="18" customHeight="1">
      <c r="A21" s="9" t="s">
        <v>96</v>
      </c>
      <c r="B21" s="56" t="s">
        <v>11</v>
      </c>
      <c r="C21" s="64">
        <v>169</v>
      </c>
      <c r="D21" s="64">
        <v>158</v>
      </c>
      <c r="E21" s="64">
        <v>171</v>
      </c>
      <c r="F21" s="64">
        <v>149</v>
      </c>
      <c r="G21" s="66">
        <f>C21+D21+E21+F21</f>
        <v>647</v>
      </c>
      <c r="H21" s="60">
        <f>IF(B21=K21,27,IF(B21=L21,25,IF(B21=M21,7,IF(B21=N21,5,IF(B21=O21,2,IF(B21=P21,0,IF(B21=Q21,-3,IF(B21=R21,-5,))))))))</f>
        <v>0</v>
      </c>
      <c r="I21" s="62">
        <f>ROUND(G21+(G21*H21%),0)</f>
        <v>647</v>
      </c>
      <c r="J21" s="7"/>
      <c r="K21" s="6" t="s">
        <v>6</v>
      </c>
      <c r="L21" s="6" t="s">
        <v>7</v>
      </c>
      <c r="M21" s="6" t="s">
        <v>8</v>
      </c>
      <c r="N21" s="6" t="s">
        <v>9</v>
      </c>
      <c r="O21" s="6" t="s">
        <v>10</v>
      </c>
      <c r="P21" s="6" t="s">
        <v>11</v>
      </c>
      <c r="Q21" s="6" t="s">
        <v>12</v>
      </c>
      <c r="R21" s="30" t="s">
        <v>13</v>
      </c>
      <c r="S21" s="34"/>
    </row>
    <row r="22" spans="1:19" ht="18" customHeight="1">
      <c r="A22" s="10" t="s">
        <v>97</v>
      </c>
      <c r="B22" s="57"/>
      <c r="C22" s="70"/>
      <c r="D22" s="70"/>
      <c r="E22" s="70"/>
      <c r="F22" s="70"/>
      <c r="G22" s="67"/>
      <c r="H22" s="61"/>
      <c r="I22" s="63"/>
      <c r="J22" s="7"/>
      <c r="K22" s="6"/>
      <c r="L22" s="6"/>
      <c r="M22" s="6"/>
      <c r="N22" s="6"/>
      <c r="O22" s="6"/>
      <c r="P22" s="6"/>
      <c r="Q22" s="6"/>
      <c r="R22" s="30"/>
      <c r="S22" s="34"/>
    </row>
    <row r="23" spans="1:19" ht="18" customHeight="1">
      <c r="A23" s="9" t="s">
        <v>71</v>
      </c>
      <c r="B23" s="56" t="s">
        <v>10</v>
      </c>
      <c r="C23" s="64">
        <v>141</v>
      </c>
      <c r="D23" s="64">
        <v>164</v>
      </c>
      <c r="E23" s="64">
        <v>136</v>
      </c>
      <c r="F23" s="64">
        <v>144</v>
      </c>
      <c r="G23" s="66">
        <f>C23+D23+E23+F23</f>
        <v>585</v>
      </c>
      <c r="H23" s="73">
        <f>IF(B23=K23,27,IF(B23=L23,25,IF(B23=M23,7,IF(B23=N23,5,IF(B23=O23,2,IF(B23=P23,0,IF(B23=Q23,-3,IF(B23=R23,-5,))))))))</f>
        <v>2</v>
      </c>
      <c r="I23" s="62">
        <f>ROUND(G23+(G23*H23%),0)</f>
        <v>597</v>
      </c>
      <c r="J23" s="7"/>
      <c r="K23" s="6" t="s">
        <v>6</v>
      </c>
      <c r="L23" s="6" t="s">
        <v>7</v>
      </c>
      <c r="M23" s="6" t="s">
        <v>8</v>
      </c>
      <c r="N23" s="6" t="s">
        <v>9</v>
      </c>
      <c r="O23" s="6" t="s">
        <v>10</v>
      </c>
      <c r="P23" s="6" t="s">
        <v>11</v>
      </c>
      <c r="Q23" s="6" t="s">
        <v>12</v>
      </c>
      <c r="R23" s="30" t="s">
        <v>13</v>
      </c>
      <c r="S23" s="33"/>
    </row>
    <row r="24" spans="1:19" ht="18" customHeight="1">
      <c r="A24" s="10" t="s">
        <v>72</v>
      </c>
      <c r="B24" s="57"/>
      <c r="C24" s="70"/>
      <c r="D24" s="70"/>
      <c r="E24" s="70"/>
      <c r="F24" s="70"/>
      <c r="G24" s="67"/>
      <c r="H24" s="74"/>
      <c r="I24" s="63"/>
      <c r="J24" s="7"/>
      <c r="K24" s="6"/>
      <c r="L24" s="6"/>
      <c r="M24" s="6"/>
      <c r="N24" s="6"/>
      <c r="O24" s="6"/>
      <c r="P24" s="6"/>
      <c r="Q24" s="6"/>
      <c r="R24" s="30"/>
      <c r="S24" s="34"/>
    </row>
    <row r="25" spans="1:19" ht="18" customHeight="1">
      <c r="A25" s="9" t="s">
        <v>98</v>
      </c>
      <c r="B25" s="58" t="s">
        <v>9</v>
      </c>
      <c r="C25" s="64">
        <v>164</v>
      </c>
      <c r="D25" s="64">
        <v>165</v>
      </c>
      <c r="E25" s="64">
        <v>151</v>
      </c>
      <c r="F25" s="64">
        <v>171</v>
      </c>
      <c r="G25" s="66">
        <f>C25+D25+E25+F25</f>
        <v>651</v>
      </c>
      <c r="H25" s="60">
        <f>IF(B25=K25,27,IF(B25=L25,25,IF(B25=M25,7,IF(B25=N25,5,IF(B25=O25,2,IF(B25=P25,0,IF(B25=Q25,-3,IF(B25=R25,-5,))))))))</f>
        <v>5</v>
      </c>
      <c r="I25" s="62">
        <f>ROUND(G25+(G25*H25%),0)</f>
        <v>684</v>
      </c>
      <c r="J25" s="7"/>
      <c r="K25" s="6" t="s">
        <v>6</v>
      </c>
      <c r="L25" s="6" t="s">
        <v>7</v>
      </c>
      <c r="M25" s="6" t="s">
        <v>8</v>
      </c>
      <c r="N25" s="6" t="s">
        <v>9</v>
      </c>
      <c r="O25" s="6" t="s">
        <v>10</v>
      </c>
      <c r="P25" s="6" t="s">
        <v>11</v>
      </c>
      <c r="Q25" s="6" t="s">
        <v>12</v>
      </c>
      <c r="R25" s="30" t="s">
        <v>13</v>
      </c>
      <c r="S25" s="34"/>
    </row>
    <row r="26" spans="1:19" ht="18" customHeight="1">
      <c r="A26" s="10" t="s">
        <v>97</v>
      </c>
      <c r="B26" s="59"/>
      <c r="C26" s="70"/>
      <c r="D26" s="70"/>
      <c r="E26" s="70"/>
      <c r="F26" s="70"/>
      <c r="G26" s="67"/>
      <c r="H26" s="61"/>
      <c r="I26" s="63"/>
      <c r="J26" s="7"/>
      <c r="K26" s="6"/>
      <c r="L26" s="6"/>
      <c r="M26" s="6"/>
      <c r="N26" s="6"/>
      <c r="O26" s="6"/>
      <c r="P26" s="6"/>
      <c r="Q26" s="6"/>
      <c r="R26" s="30"/>
      <c r="S26" s="34"/>
    </row>
    <row r="27" spans="1:19" ht="18" customHeight="1">
      <c r="A27" s="9" t="s">
        <v>100</v>
      </c>
      <c r="B27" s="58" t="s">
        <v>6</v>
      </c>
      <c r="C27" s="64">
        <v>66</v>
      </c>
      <c r="D27" s="64">
        <v>73</v>
      </c>
      <c r="E27" s="64">
        <v>63</v>
      </c>
      <c r="F27" s="64">
        <v>52</v>
      </c>
      <c r="G27" s="66">
        <f>C27+D27+E27+F27</f>
        <v>254</v>
      </c>
      <c r="H27" s="60">
        <f>IF(B27=K27,27,IF(B27=L27,25,IF(B27=M27,7,IF(B27=N27,5,IF(B27=O27,2,IF(B27=P27,0,IF(B27=Q27,-3,IF(B27=R27,-5,))))))))</f>
        <v>27</v>
      </c>
      <c r="I27" s="62">
        <f>ROUND(G27+(G27*H27%),0)</f>
        <v>323</v>
      </c>
      <c r="J27" s="7"/>
      <c r="K27" s="6" t="s">
        <v>6</v>
      </c>
      <c r="L27" s="6" t="s">
        <v>7</v>
      </c>
      <c r="M27" s="6" t="s">
        <v>8</v>
      </c>
      <c r="N27" s="6" t="s">
        <v>9</v>
      </c>
      <c r="O27" s="6" t="s">
        <v>10</v>
      </c>
      <c r="P27" s="6" t="s">
        <v>11</v>
      </c>
      <c r="Q27" s="6" t="s">
        <v>12</v>
      </c>
      <c r="R27" s="30" t="s">
        <v>13</v>
      </c>
      <c r="S27" s="38"/>
    </row>
    <row r="28" spans="1:19" ht="18" customHeight="1">
      <c r="A28" s="10" t="s">
        <v>97</v>
      </c>
      <c r="B28" s="59"/>
      <c r="C28" s="70"/>
      <c r="D28" s="70"/>
      <c r="E28" s="70"/>
      <c r="F28" s="70"/>
      <c r="G28" s="67"/>
      <c r="H28" s="61"/>
      <c r="I28" s="63"/>
      <c r="J28" s="7"/>
      <c r="K28" s="6"/>
      <c r="L28" s="6"/>
      <c r="M28" s="6"/>
      <c r="N28" s="6"/>
      <c r="O28" s="6"/>
      <c r="P28" s="6"/>
      <c r="Q28" s="6"/>
      <c r="R28" s="30"/>
      <c r="S28" s="32"/>
    </row>
    <row r="29" spans="1:19" ht="18" customHeight="1">
      <c r="A29" s="9" t="s">
        <v>82</v>
      </c>
      <c r="B29" s="58" t="s">
        <v>7</v>
      </c>
      <c r="C29" s="64">
        <v>80</v>
      </c>
      <c r="D29" s="64">
        <v>77</v>
      </c>
      <c r="E29" s="64">
        <v>91</v>
      </c>
      <c r="F29" s="64">
        <v>60</v>
      </c>
      <c r="G29" s="66">
        <f>C29+D29+E29+F29</f>
        <v>308</v>
      </c>
      <c r="H29" s="60">
        <f>IF(B29=K29,27,IF(B29=L29,25,IF(B29=M29,7,IF(B29=N29,5,IF(B29=O29,2,IF(B29=P29,0,IF(B29=Q29,-3,IF(B29=R29,-5,))))))))</f>
        <v>25</v>
      </c>
      <c r="I29" s="62">
        <f>ROUND(G29+(G29*H29%),0)</f>
        <v>385</v>
      </c>
      <c r="J29" s="7"/>
      <c r="K29" s="6" t="s">
        <v>6</v>
      </c>
      <c r="L29" s="6" t="s">
        <v>7</v>
      </c>
      <c r="M29" s="6" t="s">
        <v>8</v>
      </c>
      <c r="N29" s="6" t="s">
        <v>9</v>
      </c>
      <c r="O29" s="6" t="s">
        <v>10</v>
      </c>
      <c r="P29" s="6" t="s">
        <v>11</v>
      </c>
      <c r="Q29" s="6" t="s">
        <v>12</v>
      </c>
      <c r="R29" s="30" t="s">
        <v>13</v>
      </c>
      <c r="S29" s="32"/>
    </row>
    <row r="30" spans="1:19" ht="18" customHeight="1">
      <c r="A30" s="10" t="s">
        <v>72</v>
      </c>
      <c r="B30" s="59"/>
      <c r="C30" s="70"/>
      <c r="D30" s="70"/>
      <c r="E30" s="70"/>
      <c r="F30" s="70"/>
      <c r="G30" s="67"/>
      <c r="H30" s="61"/>
      <c r="I30" s="63"/>
      <c r="J30" s="7"/>
      <c r="K30" s="6"/>
      <c r="L30" s="6"/>
      <c r="M30" s="6"/>
      <c r="N30" s="6"/>
      <c r="O30" s="6"/>
      <c r="P30" s="6"/>
      <c r="Q30" s="6"/>
      <c r="R30" s="30"/>
      <c r="S30" s="32"/>
    </row>
    <row r="31" spans="1:19" ht="18" customHeight="1">
      <c r="A31" s="9" t="s">
        <v>99</v>
      </c>
      <c r="B31" s="58" t="s">
        <v>10</v>
      </c>
      <c r="C31" s="64">
        <v>141</v>
      </c>
      <c r="D31" s="64">
        <v>146</v>
      </c>
      <c r="E31" s="64">
        <v>149</v>
      </c>
      <c r="F31" s="64">
        <v>168</v>
      </c>
      <c r="G31" s="66">
        <f>C31+D31+E31+F31</f>
        <v>604</v>
      </c>
      <c r="H31" s="60">
        <f>IF(B31=K31,27,IF(B31=L31,25,IF(B31=M31,7,IF(B31=N31,5,IF(B31=O31,2,IF(B31=P31,0,IF(B31=Q31,-3,IF(B31=R31,-5,))))))))</f>
        <v>2</v>
      </c>
      <c r="I31" s="62">
        <f>ROUND(G31+(G31*H31%),0)</f>
        <v>616</v>
      </c>
      <c r="J31" s="7"/>
      <c r="K31" s="6" t="s">
        <v>6</v>
      </c>
      <c r="L31" s="6" t="s">
        <v>7</v>
      </c>
      <c r="M31" s="6" t="s">
        <v>8</v>
      </c>
      <c r="N31" s="6" t="s">
        <v>9</v>
      </c>
      <c r="O31" s="6" t="s">
        <v>10</v>
      </c>
      <c r="P31" s="6" t="s">
        <v>11</v>
      </c>
      <c r="Q31" s="6" t="s">
        <v>12</v>
      </c>
      <c r="R31" s="30" t="s">
        <v>13</v>
      </c>
      <c r="S31" s="32"/>
    </row>
    <row r="32" spans="1:19" ht="18" customHeight="1">
      <c r="A32" s="10" t="s">
        <v>97</v>
      </c>
      <c r="B32" s="59"/>
      <c r="C32" s="70"/>
      <c r="D32" s="70"/>
      <c r="E32" s="70"/>
      <c r="F32" s="70"/>
      <c r="G32" s="67"/>
      <c r="H32" s="61"/>
      <c r="I32" s="63"/>
      <c r="J32" s="7"/>
      <c r="K32" s="6"/>
      <c r="L32" s="6"/>
      <c r="M32" s="6"/>
      <c r="N32" s="6"/>
      <c r="O32" s="6"/>
      <c r="P32" s="6"/>
      <c r="Q32" s="6"/>
      <c r="R32" s="30"/>
      <c r="S32" s="32"/>
    </row>
    <row r="33" spans="1:19" ht="18" customHeight="1">
      <c r="A33" s="9" t="s">
        <v>101</v>
      </c>
      <c r="B33" s="58" t="s">
        <v>13</v>
      </c>
      <c r="C33" s="64">
        <v>143</v>
      </c>
      <c r="D33" s="64">
        <v>157</v>
      </c>
      <c r="E33" s="64">
        <v>154</v>
      </c>
      <c r="F33" s="64">
        <v>151</v>
      </c>
      <c r="G33" s="66">
        <f>C33+D33+E33+F33</f>
        <v>605</v>
      </c>
      <c r="H33" s="73">
        <f>IF(B33=K33,27,IF(B33=L33,25,IF(B33=M33,7,IF(B33=N33,5,IF(B33=O33,2,IF(B33=P33,0,IF(B33=Q33,-3,IF(B33=R33,-5,))))))))</f>
        <v>-5</v>
      </c>
      <c r="I33" s="62">
        <f>ROUND(G33+(G33*H33%),0)</f>
        <v>575</v>
      </c>
      <c r="J33" s="7"/>
      <c r="K33" s="6" t="s">
        <v>6</v>
      </c>
      <c r="L33" s="6" t="s">
        <v>7</v>
      </c>
      <c r="M33" s="6" t="s">
        <v>8</v>
      </c>
      <c r="N33" s="6" t="s">
        <v>9</v>
      </c>
      <c r="O33" s="6" t="s">
        <v>10</v>
      </c>
      <c r="P33" s="6" t="s">
        <v>11</v>
      </c>
      <c r="Q33" s="6" t="s">
        <v>12</v>
      </c>
      <c r="R33" s="30" t="s">
        <v>13</v>
      </c>
      <c r="S33" s="32"/>
    </row>
    <row r="34" spans="1:19" ht="18" customHeight="1">
      <c r="A34" s="10" t="s">
        <v>97</v>
      </c>
      <c r="B34" s="59"/>
      <c r="C34" s="70"/>
      <c r="D34" s="70"/>
      <c r="E34" s="70"/>
      <c r="F34" s="70"/>
      <c r="G34" s="67"/>
      <c r="H34" s="74"/>
      <c r="I34" s="63"/>
      <c r="J34" s="7"/>
      <c r="K34" s="6"/>
      <c r="L34" s="6"/>
      <c r="M34" s="6"/>
      <c r="N34" s="6"/>
      <c r="O34" s="6"/>
      <c r="P34" s="6"/>
      <c r="Q34" s="6"/>
      <c r="R34" s="30"/>
      <c r="S34" s="32"/>
    </row>
    <row r="35" spans="1:19" ht="18" customHeight="1">
      <c r="A35" s="9" t="s">
        <v>58</v>
      </c>
      <c r="B35" s="58" t="s">
        <v>10</v>
      </c>
      <c r="C35" s="64">
        <v>145</v>
      </c>
      <c r="D35" s="64">
        <v>131</v>
      </c>
      <c r="E35" s="64">
        <v>147</v>
      </c>
      <c r="F35" s="64">
        <v>148</v>
      </c>
      <c r="G35" s="66">
        <f>C35+D35+E35+F35</f>
        <v>571</v>
      </c>
      <c r="H35" s="60">
        <f>IF(B35=K35,27,IF(B35=L35,25,IF(B35=M35,7,IF(B35=N35,5,IF(B35=O35,2,IF(B35=P35,0,IF(B35=Q35,-3,IF(B35=R35,-5,))))))))</f>
        <v>2</v>
      </c>
      <c r="I35" s="62">
        <f>ROUND(G35+(G35*H35%),0)</f>
        <v>582</v>
      </c>
      <c r="J35" s="7"/>
      <c r="K35" s="6" t="s">
        <v>6</v>
      </c>
      <c r="L35" s="6" t="s">
        <v>7</v>
      </c>
      <c r="M35" s="6" t="s">
        <v>8</v>
      </c>
      <c r="N35" s="6" t="s">
        <v>9</v>
      </c>
      <c r="O35" s="6" t="s">
        <v>10</v>
      </c>
      <c r="P35" s="6" t="s">
        <v>11</v>
      </c>
      <c r="Q35" s="6" t="s">
        <v>12</v>
      </c>
      <c r="R35" s="30" t="s">
        <v>13</v>
      </c>
      <c r="S35" s="37"/>
    </row>
    <row r="36" spans="1:19" ht="18" customHeight="1">
      <c r="A36" s="10" t="s">
        <v>59</v>
      </c>
      <c r="B36" s="59"/>
      <c r="C36" s="70"/>
      <c r="D36" s="70"/>
      <c r="E36" s="70"/>
      <c r="F36" s="70"/>
      <c r="G36" s="67"/>
      <c r="H36" s="61"/>
      <c r="I36" s="63"/>
      <c r="J36" s="7"/>
      <c r="K36" s="6"/>
      <c r="L36" s="6"/>
      <c r="M36" s="6"/>
      <c r="N36" s="6"/>
      <c r="O36" s="6"/>
      <c r="P36" s="6"/>
      <c r="Q36" s="6"/>
      <c r="R36" s="30"/>
      <c r="S36" s="34"/>
    </row>
    <row r="37" spans="1:19" ht="18" customHeight="1">
      <c r="A37" s="9" t="s">
        <v>57</v>
      </c>
      <c r="B37" s="56" t="s">
        <v>13</v>
      </c>
      <c r="C37" s="64">
        <v>118</v>
      </c>
      <c r="D37" s="64">
        <v>136</v>
      </c>
      <c r="E37" s="64">
        <v>142</v>
      </c>
      <c r="F37" s="64">
        <v>132</v>
      </c>
      <c r="G37" s="66">
        <f>C37+D37+E37+F37</f>
        <v>528</v>
      </c>
      <c r="H37" s="73">
        <f>IF(B37=K37,27,IF(B37=L37,25,IF(B37=M37,7,IF(B37=N37,5,IF(B37=O37,2,IF(B37=P37,0,IF(B37=Q37,-3,IF(B37=R37,-5,))))))))</f>
        <v>-5</v>
      </c>
      <c r="I37" s="62">
        <f>ROUND(G37+(G37*H37%),0)</f>
        <v>502</v>
      </c>
      <c r="J37" s="7"/>
      <c r="K37" s="6" t="s">
        <v>6</v>
      </c>
      <c r="L37" s="6" t="s">
        <v>7</v>
      </c>
      <c r="M37" s="6" t="s">
        <v>8</v>
      </c>
      <c r="N37" s="6" t="s">
        <v>9</v>
      </c>
      <c r="O37" s="6" t="s">
        <v>10</v>
      </c>
      <c r="P37" s="6" t="s">
        <v>11</v>
      </c>
      <c r="Q37" s="6" t="s">
        <v>12</v>
      </c>
      <c r="R37" s="30" t="s">
        <v>13</v>
      </c>
      <c r="S37" s="34"/>
    </row>
    <row r="38" spans="1:19" ht="18" customHeight="1">
      <c r="A38" s="10" t="s">
        <v>59</v>
      </c>
      <c r="B38" s="57"/>
      <c r="C38" s="70"/>
      <c r="D38" s="70"/>
      <c r="E38" s="70"/>
      <c r="F38" s="70"/>
      <c r="G38" s="67"/>
      <c r="H38" s="74"/>
      <c r="I38" s="63"/>
      <c r="J38" s="7"/>
      <c r="K38" s="6"/>
      <c r="L38" s="6"/>
      <c r="M38" s="6"/>
      <c r="N38" s="6"/>
      <c r="O38" s="6"/>
      <c r="P38" s="6"/>
      <c r="Q38" s="6"/>
      <c r="R38" s="30"/>
      <c r="S38" s="34"/>
    </row>
    <row r="39" spans="1:19" ht="18" customHeight="1">
      <c r="A39" s="9" t="s">
        <v>60</v>
      </c>
      <c r="B39" s="56" t="s">
        <v>11</v>
      </c>
      <c r="C39" s="64">
        <v>199</v>
      </c>
      <c r="D39" s="64">
        <v>102</v>
      </c>
      <c r="E39" s="64">
        <v>123</v>
      </c>
      <c r="F39" s="64">
        <v>116</v>
      </c>
      <c r="G39" s="66">
        <f>C39+D39+E39+F39</f>
        <v>540</v>
      </c>
      <c r="H39" s="73">
        <f>IF(B39=K39,27,IF(B39=L39,25,IF(B39=M39,7,IF(B39=N39,5,IF(B39=O39,2,IF(B39=P39,0,IF(B39=Q39,-3,IF(B39=R39,-5,))))))))</f>
        <v>0</v>
      </c>
      <c r="I39" s="62">
        <f>ROUND(G39+(G39*H39%),0)</f>
        <v>540</v>
      </c>
      <c r="J39" s="7"/>
      <c r="K39" s="6" t="s">
        <v>6</v>
      </c>
      <c r="L39" s="6" t="s">
        <v>7</v>
      </c>
      <c r="M39" s="6" t="s">
        <v>8</v>
      </c>
      <c r="N39" s="6" t="s">
        <v>9</v>
      </c>
      <c r="O39" s="6" t="s">
        <v>10</v>
      </c>
      <c r="P39" s="6" t="s">
        <v>11</v>
      </c>
      <c r="Q39" s="6" t="s">
        <v>12</v>
      </c>
      <c r="R39" s="30" t="s">
        <v>13</v>
      </c>
      <c r="S39" s="34"/>
    </row>
    <row r="40" spans="1:19" ht="18" customHeight="1">
      <c r="A40" s="10" t="s">
        <v>59</v>
      </c>
      <c r="B40" s="57"/>
      <c r="C40" s="70"/>
      <c r="D40" s="70"/>
      <c r="E40" s="70"/>
      <c r="F40" s="70"/>
      <c r="G40" s="67"/>
      <c r="H40" s="74"/>
      <c r="I40" s="63"/>
      <c r="J40" s="7"/>
      <c r="K40" s="6"/>
      <c r="L40" s="6"/>
      <c r="M40" s="6"/>
      <c r="N40" s="6"/>
      <c r="O40" s="6"/>
      <c r="P40" s="6"/>
      <c r="Q40" s="6"/>
      <c r="R40" s="30"/>
      <c r="S40" s="34"/>
    </row>
    <row r="41" spans="1:19" ht="18" customHeight="1">
      <c r="A41" s="9" t="s">
        <v>79</v>
      </c>
      <c r="B41" s="56" t="s">
        <v>6</v>
      </c>
      <c r="C41" s="64">
        <v>141</v>
      </c>
      <c r="D41" s="64">
        <v>153</v>
      </c>
      <c r="E41" s="64">
        <v>130</v>
      </c>
      <c r="F41" s="64">
        <v>132</v>
      </c>
      <c r="G41" s="66">
        <f>C41+D41+E41+F41</f>
        <v>556</v>
      </c>
      <c r="H41" s="60">
        <f>IF(B41=K41,27,IF(B41=L41,25,IF(B41=M41,7,IF(B41=N41,5,IF(B41=O41,2,IF(B41=P41,0,IF(B41=Q41,-3,IF(B41=R41,-5,))))))))</f>
        <v>27</v>
      </c>
      <c r="I41" s="62">
        <f>ROUND(G41+(G41*H41%),0)</f>
        <v>706</v>
      </c>
      <c r="J41" s="7"/>
      <c r="K41" s="6" t="s">
        <v>6</v>
      </c>
      <c r="L41" s="6" t="s">
        <v>7</v>
      </c>
      <c r="M41" s="6" t="s">
        <v>8</v>
      </c>
      <c r="N41" s="6" t="s">
        <v>9</v>
      </c>
      <c r="O41" s="6" t="s">
        <v>10</v>
      </c>
      <c r="P41" s="6" t="s">
        <v>11</v>
      </c>
      <c r="Q41" s="6" t="s">
        <v>12</v>
      </c>
      <c r="R41" s="30" t="s">
        <v>13</v>
      </c>
      <c r="S41" s="34"/>
    </row>
    <row r="42" spans="1:19" ht="18" customHeight="1">
      <c r="A42" s="10" t="s">
        <v>52</v>
      </c>
      <c r="B42" s="57"/>
      <c r="C42" s="70"/>
      <c r="D42" s="70"/>
      <c r="E42" s="70"/>
      <c r="F42" s="70"/>
      <c r="G42" s="67"/>
      <c r="H42" s="61"/>
      <c r="I42" s="63"/>
      <c r="J42" s="7"/>
      <c r="K42" s="6"/>
      <c r="L42" s="6"/>
      <c r="M42" s="6"/>
      <c r="N42" s="6"/>
      <c r="O42" s="6"/>
      <c r="P42" s="6"/>
      <c r="Q42" s="6"/>
      <c r="R42" s="30"/>
      <c r="S42" s="34"/>
    </row>
    <row r="43" spans="1:19" ht="18" customHeight="1">
      <c r="A43" s="9" t="s">
        <v>53</v>
      </c>
      <c r="B43" s="58" t="s">
        <v>7</v>
      </c>
      <c r="C43" s="64">
        <v>103</v>
      </c>
      <c r="D43" s="64">
        <v>111</v>
      </c>
      <c r="E43" s="64">
        <v>73</v>
      </c>
      <c r="F43" s="64">
        <v>96</v>
      </c>
      <c r="G43" s="66">
        <f>C43+D43+E43+F43</f>
        <v>383</v>
      </c>
      <c r="H43" s="60">
        <f>IF(B43=K43,27,IF(B43=L43,25,IF(B43=M43,7,IF(B43=N43,5,IF(B43=O43,2,IF(B43=P43,0,IF(B43=Q43,-3,IF(B43=R43,-5,))))))))</f>
        <v>25</v>
      </c>
      <c r="I43" s="62">
        <f>ROUND(G43+(G43*H43%),0)</f>
        <v>479</v>
      </c>
      <c r="J43" s="7"/>
      <c r="K43" s="6" t="s">
        <v>6</v>
      </c>
      <c r="L43" s="6" t="s">
        <v>7</v>
      </c>
      <c r="M43" s="6" t="s">
        <v>8</v>
      </c>
      <c r="N43" s="6" t="s">
        <v>9</v>
      </c>
      <c r="O43" s="6" t="s">
        <v>10</v>
      </c>
      <c r="P43" s="6" t="s">
        <v>11</v>
      </c>
      <c r="Q43" s="6" t="s">
        <v>12</v>
      </c>
      <c r="R43" s="30" t="s">
        <v>13</v>
      </c>
      <c r="S43" s="38"/>
    </row>
    <row r="44" spans="1:19" ht="18" customHeight="1">
      <c r="A44" s="10" t="s">
        <v>52</v>
      </c>
      <c r="B44" s="59"/>
      <c r="C44" s="70"/>
      <c r="D44" s="70"/>
      <c r="E44" s="70"/>
      <c r="F44" s="70"/>
      <c r="G44" s="67"/>
      <c r="H44" s="61"/>
      <c r="I44" s="63"/>
      <c r="J44" s="7"/>
      <c r="K44" s="6"/>
      <c r="L44" s="6"/>
      <c r="M44" s="6"/>
      <c r="N44" s="6"/>
      <c r="O44" s="6"/>
      <c r="P44" s="6"/>
      <c r="Q44" s="6"/>
      <c r="R44" s="30"/>
      <c r="S44" s="32"/>
    </row>
    <row r="45" spans="1:19" ht="18" customHeight="1">
      <c r="A45" s="9" t="s">
        <v>102</v>
      </c>
      <c r="B45" s="58" t="s">
        <v>13</v>
      </c>
      <c r="C45" s="64">
        <v>167</v>
      </c>
      <c r="D45" s="64">
        <v>157</v>
      </c>
      <c r="E45" s="64">
        <v>183</v>
      </c>
      <c r="F45" s="64">
        <v>166</v>
      </c>
      <c r="G45" s="66">
        <f>C45+D45+E45+F45</f>
        <v>673</v>
      </c>
      <c r="H45" s="60">
        <f>IF(B45=K45,27,IF(B45=L45,25,IF(B45=M45,7,IF(B45=N45,5,IF(B45=O45,2,IF(B45=P45,0,IF(B45=Q45,-3,IF(B45=R45,-5,))))))))</f>
        <v>-5</v>
      </c>
      <c r="I45" s="62">
        <f>ROUND(G45+(G45*H45%),0)</f>
        <v>639</v>
      </c>
      <c r="J45" s="7"/>
      <c r="K45" s="6" t="s">
        <v>6</v>
      </c>
      <c r="L45" s="6" t="s">
        <v>7</v>
      </c>
      <c r="M45" s="6" t="s">
        <v>8</v>
      </c>
      <c r="N45" s="6" t="s">
        <v>9</v>
      </c>
      <c r="O45" s="6" t="s">
        <v>10</v>
      </c>
      <c r="P45" s="6" t="s">
        <v>11</v>
      </c>
      <c r="Q45" s="6" t="s">
        <v>12</v>
      </c>
      <c r="R45" s="30" t="s">
        <v>13</v>
      </c>
      <c r="S45" s="32"/>
    </row>
    <row r="46" spans="1:19" ht="18" customHeight="1">
      <c r="A46" s="10" t="s">
        <v>103</v>
      </c>
      <c r="B46" s="59"/>
      <c r="C46" s="70"/>
      <c r="D46" s="70"/>
      <c r="E46" s="70"/>
      <c r="F46" s="70"/>
      <c r="G46" s="67"/>
      <c r="H46" s="61"/>
      <c r="I46" s="63"/>
      <c r="J46" s="7"/>
      <c r="K46" s="6"/>
      <c r="L46" s="6"/>
      <c r="M46" s="6"/>
      <c r="N46" s="6"/>
      <c r="O46" s="6"/>
      <c r="P46" s="6"/>
      <c r="Q46" s="6"/>
      <c r="R46" s="30"/>
      <c r="S46" s="32"/>
    </row>
    <row r="47" spans="1:19" ht="18" customHeight="1">
      <c r="A47" s="9" t="s">
        <v>104</v>
      </c>
      <c r="B47" s="58" t="s">
        <v>13</v>
      </c>
      <c r="C47" s="64">
        <v>85</v>
      </c>
      <c r="D47" s="64">
        <v>72</v>
      </c>
      <c r="E47" s="64">
        <v>118</v>
      </c>
      <c r="F47" s="64">
        <v>88</v>
      </c>
      <c r="G47" s="66">
        <f>C47+D47+E47+F47</f>
        <v>363</v>
      </c>
      <c r="H47" s="60">
        <f>IF(B47=K47,27,IF(B47=L47,25,IF(B47=M47,7,IF(B47=N47,5,IF(B47=O47,2,IF(B47=P47,0,IF(B47=Q47,-3,IF(B47=R47,-5,))))))))</f>
        <v>-5</v>
      </c>
      <c r="I47" s="62">
        <f>ROUND(G47+(G47*H47%),0)</f>
        <v>345</v>
      </c>
      <c r="J47" s="7"/>
      <c r="K47" s="6" t="s">
        <v>6</v>
      </c>
      <c r="L47" s="6" t="s">
        <v>7</v>
      </c>
      <c r="M47" s="6" t="s">
        <v>8</v>
      </c>
      <c r="N47" s="6" t="s">
        <v>9</v>
      </c>
      <c r="O47" s="6" t="s">
        <v>10</v>
      </c>
      <c r="P47" s="6" t="s">
        <v>11</v>
      </c>
      <c r="Q47" s="6" t="s">
        <v>12</v>
      </c>
      <c r="R47" s="30" t="s">
        <v>13</v>
      </c>
      <c r="S47" s="31"/>
    </row>
    <row r="48" spans="1:19" ht="18" customHeight="1">
      <c r="A48" s="10" t="s">
        <v>59</v>
      </c>
      <c r="B48" s="59"/>
      <c r="C48" s="70"/>
      <c r="D48" s="70"/>
      <c r="E48" s="70"/>
      <c r="F48" s="70"/>
      <c r="G48" s="67"/>
      <c r="H48" s="61"/>
      <c r="I48" s="63"/>
      <c r="J48" s="7"/>
      <c r="K48" s="6"/>
      <c r="L48" s="6"/>
      <c r="M48" s="6"/>
      <c r="N48" s="6"/>
      <c r="O48" s="6"/>
      <c r="P48" s="6"/>
      <c r="Q48" s="6"/>
      <c r="R48" s="30"/>
      <c r="S48" s="32"/>
    </row>
    <row r="49" spans="1:19" ht="18" customHeight="1">
      <c r="A49" s="9" t="s">
        <v>54</v>
      </c>
      <c r="B49" s="58" t="s">
        <v>6</v>
      </c>
      <c r="C49" s="64">
        <v>130</v>
      </c>
      <c r="D49" s="64">
        <v>93</v>
      </c>
      <c r="E49" s="64">
        <v>100</v>
      </c>
      <c r="F49" s="64">
        <v>97</v>
      </c>
      <c r="G49" s="66">
        <f>C49+D49+E49+F49</f>
        <v>420</v>
      </c>
      <c r="H49" s="60">
        <f>IF(B49=K49,27,IF(B49=L49,25,IF(B49=M49,7,IF(B49=N49,5,IF(B49=O49,2,IF(B49=P49,0,IF(B49=Q49,-3,IF(B49=R49,-5,))))))))</f>
        <v>27</v>
      </c>
      <c r="I49" s="62">
        <f>ROUND(G49+(G49*H49%),0)</f>
        <v>533</v>
      </c>
      <c r="J49" s="7"/>
      <c r="K49" s="6" t="s">
        <v>6</v>
      </c>
      <c r="L49" s="6" t="s">
        <v>7</v>
      </c>
      <c r="M49" s="6" t="s">
        <v>8</v>
      </c>
      <c r="N49" s="6" t="s">
        <v>9</v>
      </c>
      <c r="O49" s="6" t="s">
        <v>10</v>
      </c>
      <c r="P49" s="6" t="s">
        <v>11</v>
      </c>
      <c r="Q49" s="6" t="s">
        <v>12</v>
      </c>
      <c r="R49" s="30" t="s">
        <v>13</v>
      </c>
      <c r="S49" s="32"/>
    </row>
    <row r="50" spans="1:20" ht="18" customHeight="1">
      <c r="A50" s="10" t="s">
        <v>59</v>
      </c>
      <c r="B50" s="59"/>
      <c r="C50" s="70"/>
      <c r="D50" s="70"/>
      <c r="E50" s="70"/>
      <c r="F50" s="70"/>
      <c r="G50" s="67"/>
      <c r="H50" s="61"/>
      <c r="I50" s="63"/>
      <c r="J50" s="7"/>
      <c r="K50" s="6"/>
      <c r="L50" s="6"/>
      <c r="M50" s="6"/>
      <c r="N50" s="6"/>
      <c r="O50" s="6"/>
      <c r="P50" s="6"/>
      <c r="Q50" s="6"/>
      <c r="R50" s="30"/>
      <c r="S50" s="32"/>
      <c r="T50" s="46" t="s">
        <v>67</v>
      </c>
    </row>
    <row r="51" spans="1:19" ht="18" customHeight="1">
      <c r="A51" s="9" t="s">
        <v>105</v>
      </c>
      <c r="B51" s="56" t="s">
        <v>13</v>
      </c>
      <c r="C51" s="64">
        <v>117</v>
      </c>
      <c r="D51" s="64">
        <v>129</v>
      </c>
      <c r="E51" s="64">
        <v>126</v>
      </c>
      <c r="F51" s="64">
        <v>132</v>
      </c>
      <c r="G51" s="66">
        <f>C51+D51+E51+F51</f>
        <v>504</v>
      </c>
      <c r="H51" s="60">
        <f>IF(B51=K51,27,IF(B51=L51,25,IF(B51=M51,7,IF(B51=N51,5,IF(B51=O51,2,IF(B51=P51,0,IF(B51=Q51,-3,IF(B51=R51,-5,))))))))</f>
        <v>-5</v>
      </c>
      <c r="I51" s="62">
        <f>ROUND(G51+(G51*H51%),0)</f>
        <v>479</v>
      </c>
      <c r="J51" s="7"/>
      <c r="K51" s="6" t="s">
        <v>6</v>
      </c>
      <c r="L51" s="6" t="s">
        <v>7</v>
      </c>
      <c r="M51" s="6" t="s">
        <v>8</v>
      </c>
      <c r="N51" s="6" t="s">
        <v>9</v>
      </c>
      <c r="O51" s="6" t="s">
        <v>10</v>
      </c>
      <c r="P51" s="6" t="s">
        <v>11</v>
      </c>
      <c r="Q51" s="6" t="s">
        <v>12</v>
      </c>
      <c r="R51" s="30" t="s">
        <v>13</v>
      </c>
      <c r="S51" s="37"/>
    </row>
    <row r="52" spans="1:19" ht="18" customHeight="1">
      <c r="A52" s="10" t="s">
        <v>106</v>
      </c>
      <c r="B52" s="57"/>
      <c r="C52" s="70"/>
      <c r="D52" s="70"/>
      <c r="E52" s="70"/>
      <c r="F52" s="70"/>
      <c r="G52" s="67"/>
      <c r="H52" s="61"/>
      <c r="I52" s="63"/>
      <c r="J52" s="7"/>
      <c r="K52" s="6"/>
      <c r="L52" s="6"/>
      <c r="M52" s="6"/>
      <c r="N52" s="6"/>
      <c r="O52" s="6"/>
      <c r="P52" s="6"/>
      <c r="Q52" s="6"/>
      <c r="R52" s="30"/>
      <c r="S52" s="34"/>
    </row>
    <row r="53" spans="1:19" ht="18" customHeight="1">
      <c r="A53" s="9" t="s">
        <v>70</v>
      </c>
      <c r="B53" s="56" t="s">
        <v>10</v>
      </c>
      <c r="C53" s="64">
        <v>80</v>
      </c>
      <c r="D53" s="64">
        <v>141</v>
      </c>
      <c r="E53" s="64">
        <v>142</v>
      </c>
      <c r="F53" s="64">
        <v>131</v>
      </c>
      <c r="G53" s="66">
        <f>C53+D53+E53+F53</f>
        <v>494</v>
      </c>
      <c r="H53" s="73">
        <f>IF(B53=K53,27,IF(B53=L53,25,IF(B53=M53,7,IF(B53=N53,5,IF(B53=O53,2,IF(B53=P53,0,IF(B53=Q53,-3,IF(B53=R53,-5,))))))))</f>
        <v>2</v>
      </c>
      <c r="I53" s="62">
        <f>ROUND(G53+(G53*H53%),0)</f>
        <v>504</v>
      </c>
      <c r="J53" s="7"/>
      <c r="K53" s="6" t="s">
        <v>6</v>
      </c>
      <c r="L53" s="6" t="s">
        <v>7</v>
      </c>
      <c r="M53" s="6" t="s">
        <v>8</v>
      </c>
      <c r="N53" s="6" t="s">
        <v>9</v>
      </c>
      <c r="O53" s="6" t="s">
        <v>10</v>
      </c>
      <c r="P53" s="6" t="s">
        <v>11</v>
      </c>
      <c r="Q53" s="6" t="s">
        <v>12</v>
      </c>
      <c r="R53" s="30" t="s">
        <v>13</v>
      </c>
      <c r="S53" s="34"/>
    </row>
    <row r="54" spans="1:19" ht="18" customHeight="1">
      <c r="A54" s="10" t="s">
        <v>106</v>
      </c>
      <c r="B54" s="57"/>
      <c r="C54" s="70"/>
      <c r="D54" s="70"/>
      <c r="E54" s="70"/>
      <c r="F54" s="70"/>
      <c r="G54" s="67"/>
      <c r="H54" s="74"/>
      <c r="I54" s="63"/>
      <c r="J54" s="7"/>
      <c r="K54" s="6"/>
      <c r="L54" s="6"/>
      <c r="M54" s="6"/>
      <c r="N54" s="6"/>
      <c r="O54" s="6"/>
      <c r="P54" s="6"/>
      <c r="Q54" s="6"/>
      <c r="R54" s="30"/>
      <c r="S54" s="34"/>
    </row>
    <row r="55" spans="1:19" ht="18" customHeight="1">
      <c r="A55" s="9"/>
      <c r="B55" s="56"/>
      <c r="C55" s="64"/>
      <c r="D55" s="64"/>
      <c r="E55" s="64"/>
      <c r="F55" s="64"/>
      <c r="G55" s="66">
        <f>C55+D55+E55+F55</f>
        <v>0</v>
      </c>
      <c r="H55" s="60">
        <f>IF(B55=K55,27,IF(B55=L55,25,IF(B55=M55,7,IF(B55=N55,5,IF(B55=O55,2,IF(B55=P55,0,IF(B55=Q55,-3,IF(B55=R55,-5,))))))))</f>
        <v>0</v>
      </c>
      <c r="I55" s="62">
        <f>ROUND(G55+(G55*H55%),0)</f>
        <v>0</v>
      </c>
      <c r="J55" s="5"/>
      <c r="K55" s="6" t="s">
        <v>6</v>
      </c>
      <c r="L55" s="6" t="s">
        <v>7</v>
      </c>
      <c r="M55" s="6" t="s">
        <v>8</v>
      </c>
      <c r="N55" s="6" t="s">
        <v>9</v>
      </c>
      <c r="O55" s="6" t="s">
        <v>10</v>
      </c>
      <c r="P55" s="6" t="s">
        <v>11</v>
      </c>
      <c r="Q55" s="6" t="s">
        <v>12</v>
      </c>
      <c r="R55" s="30" t="s">
        <v>13</v>
      </c>
      <c r="S55" s="34"/>
    </row>
    <row r="56" spans="1:19" ht="18" customHeight="1">
      <c r="A56" s="10"/>
      <c r="B56" s="57"/>
      <c r="C56" s="70"/>
      <c r="D56" s="70"/>
      <c r="E56" s="70"/>
      <c r="F56" s="70"/>
      <c r="G56" s="67"/>
      <c r="H56" s="61"/>
      <c r="I56" s="63"/>
      <c r="J56" s="5"/>
      <c r="K56" s="6"/>
      <c r="L56" s="6"/>
      <c r="M56" s="6"/>
      <c r="N56" s="6"/>
      <c r="O56" s="6"/>
      <c r="P56" s="6"/>
      <c r="Q56" s="6"/>
      <c r="R56" s="30"/>
      <c r="S56" s="34"/>
    </row>
    <row r="57" spans="1:19" ht="18" customHeight="1">
      <c r="A57" s="9"/>
      <c r="B57" s="56"/>
      <c r="C57" s="64"/>
      <c r="D57" s="64"/>
      <c r="E57" s="64"/>
      <c r="F57" s="64"/>
      <c r="G57" s="66">
        <f>C57+D57+E57+F57</f>
        <v>0</v>
      </c>
      <c r="H57" s="73">
        <f>IF(B57=K57,27,IF(B57=L57,25,IF(B57=M57,7,IF(B57=N57,5,IF(B57=O57,2,IF(B57=P57,0,IF(B57=Q57,-3,IF(B57=R57,-5,))))))))</f>
        <v>0</v>
      </c>
      <c r="I57" s="62">
        <f>ROUND(G57+(G57*H57%),0)</f>
        <v>0</v>
      </c>
      <c r="J57" s="5"/>
      <c r="K57" s="6" t="s">
        <v>6</v>
      </c>
      <c r="L57" s="6" t="s">
        <v>7</v>
      </c>
      <c r="M57" s="6" t="s">
        <v>8</v>
      </c>
      <c r="N57" s="6" t="s">
        <v>9</v>
      </c>
      <c r="O57" s="6" t="s">
        <v>10</v>
      </c>
      <c r="P57" s="6" t="s">
        <v>11</v>
      </c>
      <c r="Q57" s="6" t="s">
        <v>12</v>
      </c>
      <c r="R57" s="30" t="s">
        <v>13</v>
      </c>
      <c r="S57" s="34"/>
    </row>
    <row r="58" spans="1:19" ht="18" customHeight="1">
      <c r="A58" s="10"/>
      <c r="B58" s="57"/>
      <c r="C58" s="70"/>
      <c r="D58" s="70"/>
      <c r="E58" s="70"/>
      <c r="F58" s="70"/>
      <c r="G58" s="67"/>
      <c r="H58" s="74"/>
      <c r="I58" s="63"/>
      <c r="J58" s="5"/>
      <c r="K58" s="6"/>
      <c r="L58" s="6"/>
      <c r="M58" s="6"/>
      <c r="N58" s="6"/>
      <c r="O58" s="6"/>
      <c r="P58" s="6"/>
      <c r="Q58" s="6"/>
      <c r="R58" s="30"/>
      <c r="S58" s="34"/>
    </row>
    <row r="59" spans="1:21" ht="18" customHeight="1">
      <c r="A59" s="9" t="s">
        <v>56</v>
      </c>
      <c r="B59" s="56" t="s">
        <v>9</v>
      </c>
      <c r="C59" s="64">
        <v>146</v>
      </c>
      <c r="D59" s="64">
        <v>147</v>
      </c>
      <c r="E59" s="64">
        <v>158</v>
      </c>
      <c r="F59" s="64">
        <v>126</v>
      </c>
      <c r="G59" s="66">
        <f>C59+D59+E59+F59</f>
        <v>577</v>
      </c>
      <c r="H59" s="60">
        <f>IF(B59=K59,27,IF(B59=L59,25,IF(B59=M59,7,IF(B59=N59,5,IF(B59=O59,2,IF(B59=P59,0,IF(B59=Q59,-3,IF(B59=R59,-5,))))))))</f>
        <v>5</v>
      </c>
      <c r="I59" s="62">
        <f>ROUND(G59+(G59*H59%),0)</f>
        <v>606</v>
      </c>
      <c r="J59" s="5"/>
      <c r="K59" s="6" t="s">
        <v>6</v>
      </c>
      <c r="L59" s="6" t="s">
        <v>7</v>
      </c>
      <c r="M59" s="6" t="s">
        <v>8</v>
      </c>
      <c r="N59" s="6" t="s">
        <v>9</v>
      </c>
      <c r="O59" s="6" t="s">
        <v>10</v>
      </c>
      <c r="P59" s="6" t="s">
        <v>11</v>
      </c>
      <c r="Q59" s="6" t="s">
        <v>12</v>
      </c>
      <c r="R59" s="30" t="s">
        <v>13</v>
      </c>
      <c r="S59" s="38"/>
      <c r="U59" s="31"/>
    </row>
    <row r="60" spans="1:19" ht="18" customHeight="1">
      <c r="A60" s="10" t="s">
        <v>106</v>
      </c>
      <c r="B60" s="57"/>
      <c r="C60" s="70"/>
      <c r="D60" s="70"/>
      <c r="E60" s="70"/>
      <c r="F60" s="70"/>
      <c r="G60" s="67"/>
      <c r="H60" s="61"/>
      <c r="I60" s="63"/>
      <c r="J60" s="5"/>
      <c r="K60" s="6"/>
      <c r="L60" s="6"/>
      <c r="M60" s="6"/>
      <c r="N60" s="6"/>
      <c r="O60" s="6"/>
      <c r="P60" s="6"/>
      <c r="Q60" s="6"/>
      <c r="R60" s="30"/>
      <c r="S60" s="32"/>
    </row>
    <row r="61" spans="1:19" ht="18" customHeight="1">
      <c r="A61" s="9" t="s">
        <v>69</v>
      </c>
      <c r="B61" s="56" t="s">
        <v>11</v>
      </c>
      <c r="C61" s="64">
        <v>175</v>
      </c>
      <c r="D61" s="64">
        <v>185</v>
      </c>
      <c r="E61" s="64">
        <v>187</v>
      </c>
      <c r="F61" s="64">
        <v>157</v>
      </c>
      <c r="G61" s="66">
        <f>C61+D61+E61+F61</f>
        <v>704</v>
      </c>
      <c r="H61" s="60">
        <f>IF(B61=K61,27,IF(B61=L61,25,IF(B61=M61,7,IF(B61=N61,5,IF(B61=O61,2,IF(B61=P61,0,IF(B61=Q61,-3,IF(B61=R61,-5,))))))))</f>
        <v>0</v>
      </c>
      <c r="I61" s="62">
        <f>ROUND(G61+(G61*H61%),0)</f>
        <v>704</v>
      </c>
      <c r="J61" s="5"/>
      <c r="K61" s="6" t="s">
        <v>6</v>
      </c>
      <c r="L61" s="6" t="s">
        <v>7</v>
      </c>
      <c r="M61" s="6" t="s">
        <v>8</v>
      </c>
      <c r="N61" s="6" t="s">
        <v>9</v>
      </c>
      <c r="O61" s="6" t="s">
        <v>10</v>
      </c>
      <c r="P61" s="6" t="s">
        <v>11</v>
      </c>
      <c r="Q61" s="6" t="s">
        <v>12</v>
      </c>
      <c r="R61" s="30" t="s">
        <v>13</v>
      </c>
      <c r="S61" s="32"/>
    </row>
    <row r="62" spans="1:19" ht="18" customHeight="1">
      <c r="A62" s="10" t="s">
        <v>106</v>
      </c>
      <c r="B62" s="57"/>
      <c r="C62" s="70"/>
      <c r="D62" s="70"/>
      <c r="E62" s="70"/>
      <c r="F62" s="70"/>
      <c r="G62" s="67"/>
      <c r="H62" s="61"/>
      <c r="I62" s="63"/>
      <c r="J62" s="5"/>
      <c r="K62" s="6"/>
      <c r="L62" s="6"/>
      <c r="M62" s="6"/>
      <c r="N62" s="6"/>
      <c r="O62" s="6"/>
      <c r="P62" s="6"/>
      <c r="Q62" s="6"/>
      <c r="R62" s="30"/>
      <c r="S62" s="32"/>
    </row>
    <row r="63" spans="1:19" ht="18" customHeight="1">
      <c r="A63" s="9" t="s">
        <v>73</v>
      </c>
      <c r="B63" s="56" t="s">
        <v>7</v>
      </c>
      <c r="C63" s="64">
        <v>90</v>
      </c>
      <c r="D63" s="64">
        <v>120</v>
      </c>
      <c r="E63" s="64">
        <v>48</v>
      </c>
      <c r="F63" s="64">
        <v>73</v>
      </c>
      <c r="G63" s="66">
        <f>C63+D63+E63+F63</f>
        <v>331</v>
      </c>
      <c r="H63" s="60">
        <f>IF(B63=K63,27,IF(B63=L63,25,IF(B63=M63,7,IF(B63=N63,5,IF(B63=O63,2,IF(B63=P63,0,IF(B63=Q63,-3,IF(B63=R63,-5,))))))))</f>
        <v>25</v>
      </c>
      <c r="I63" s="62">
        <f>ROUND(G63+(G63*H63%),0)</f>
        <v>414</v>
      </c>
      <c r="J63" s="5"/>
      <c r="K63" s="6" t="s">
        <v>6</v>
      </c>
      <c r="L63" s="6" t="s">
        <v>7</v>
      </c>
      <c r="M63" s="6" t="s">
        <v>8</v>
      </c>
      <c r="N63" s="6" t="s">
        <v>9</v>
      </c>
      <c r="O63" s="6" t="s">
        <v>10</v>
      </c>
      <c r="P63" s="6" t="s">
        <v>11</v>
      </c>
      <c r="Q63" s="6" t="s">
        <v>12</v>
      </c>
      <c r="R63" s="30" t="s">
        <v>13</v>
      </c>
      <c r="S63" s="32"/>
    </row>
    <row r="64" spans="1:19" ht="18" customHeight="1">
      <c r="A64" s="10" t="s">
        <v>61</v>
      </c>
      <c r="B64" s="57"/>
      <c r="C64" s="70"/>
      <c r="D64" s="70"/>
      <c r="E64" s="70"/>
      <c r="F64" s="70"/>
      <c r="G64" s="67"/>
      <c r="H64" s="61"/>
      <c r="I64" s="63"/>
      <c r="J64" s="5"/>
      <c r="K64" s="6"/>
      <c r="L64" s="6"/>
      <c r="M64" s="6"/>
      <c r="N64" s="6"/>
      <c r="O64" s="6"/>
      <c r="P64" s="6"/>
      <c r="Q64" s="6"/>
      <c r="R64" s="30"/>
      <c r="S64" s="32"/>
    </row>
    <row r="65" spans="1:19" ht="18" customHeight="1">
      <c r="A65" s="9" t="s">
        <v>75</v>
      </c>
      <c r="B65" s="58" t="s">
        <v>11</v>
      </c>
      <c r="C65" s="64">
        <v>132</v>
      </c>
      <c r="D65" s="64">
        <v>149</v>
      </c>
      <c r="E65" s="64">
        <v>132</v>
      </c>
      <c r="F65" s="64">
        <v>142</v>
      </c>
      <c r="G65" s="66">
        <f>C65+D65+E65+F65</f>
        <v>555</v>
      </c>
      <c r="H65" s="60">
        <f>IF(B65=K65,27,IF(B65=L65,25,IF(B65=M65,7,IF(B65=N65,5,IF(B65=O65,2,IF(B65=P65,0,IF(B65=Q65,-3,IF(B65=R65,-5,))))))))</f>
        <v>0</v>
      </c>
      <c r="I65" s="62">
        <f>ROUND(G65+(G65*H65%),0)</f>
        <v>555</v>
      </c>
      <c r="J65" s="5"/>
      <c r="K65" s="6" t="s">
        <v>6</v>
      </c>
      <c r="L65" s="6" t="s">
        <v>7</v>
      </c>
      <c r="M65" s="6" t="s">
        <v>8</v>
      </c>
      <c r="N65" s="6" t="s">
        <v>9</v>
      </c>
      <c r="O65" s="6" t="s">
        <v>10</v>
      </c>
      <c r="P65" s="6" t="s">
        <v>11</v>
      </c>
      <c r="Q65" s="6" t="s">
        <v>12</v>
      </c>
      <c r="R65" s="30" t="s">
        <v>13</v>
      </c>
      <c r="S65" s="32"/>
    </row>
    <row r="66" spans="1:20" ht="18" customHeight="1">
      <c r="A66" s="10" t="s">
        <v>61</v>
      </c>
      <c r="B66" s="59"/>
      <c r="C66" s="70"/>
      <c r="D66" s="70"/>
      <c r="E66" s="70"/>
      <c r="F66" s="70"/>
      <c r="G66" s="67"/>
      <c r="H66" s="61"/>
      <c r="I66" s="63"/>
      <c r="J66" s="5"/>
      <c r="K66" s="6"/>
      <c r="L66" s="6"/>
      <c r="M66" s="6"/>
      <c r="N66" s="6"/>
      <c r="O66" s="6"/>
      <c r="P66" s="6"/>
      <c r="Q66" s="6"/>
      <c r="R66" s="30"/>
      <c r="S66" s="32"/>
      <c r="T66" t="s">
        <v>107</v>
      </c>
    </row>
    <row r="67" spans="1:19" ht="18" customHeight="1">
      <c r="A67" s="9" t="s">
        <v>66</v>
      </c>
      <c r="B67" s="56" t="s">
        <v>11</v>
      </c>
      <c r="C67" s="72">
        <v>149</v>
      </c>
      <c r="D67" s="64">
        <v>169</v>
      </c>
      <c r="E67" s="64">
        <v>163</v>
      </c>
      <c r="F67" s="64">
        <v>191</v>
      </c>
      <c r="G67" s="66">
        <f>C67+D67+E67+F67</f>
        <v>672</v>
      </c>
      <c r="H67" s="60">
        <f>IF(B67=K67,27,IF(B67=L67,25,IF(B67=M67,7,IF(B67=N67,5,IF(B67=O67,2,IF(B67=P67,0,IF(B67=Q67,-3,IF(B67=R67,-5,))))))))</f>
        <v>0</v>
      </c>
      <c r="I67" s="62">
        <f>ROUND(G67+(G67*H67%),0)</f>
        <v>672</v>
      </c>
      <c r="J67" s="5"/>
      <c r="K67" s="6" t="s">
        <v>6</v>
      </c>
      <c r="L67" s="6" t="s">
        <v>7</v>
      </c>
      <c r="M67" s="6" t="s">
        <v>8</v>
      </c>
      <c r="N67" s="6" t="s">
        <v>9</v>
      </c>
      <c r="O67" s="6" t="s">
        <v>10</v>
      </c>
      <c r="P67" s="6" t="s">
        <v>11</v>
      </c>
      <c r="Q67" s="6" t="s">
        <v>12</v>
      </c>
      <c r="R67" s="30" t="s">
        <v>13</v>
      </c>
      <c r="S67" s="37"/>
    </row>
    <row r="68" spans="1:19" ht="18" customHeight="1">
      <c r="A68" s="10" t="s">
        <v>51</v>
      </c>
      <c r="B68" s="71"/>
      <c r="C68" s="70"/>
      <c r="D68" s="70"/>
      <c r="E68" s="70"/>
      <c r="F68" s="70"/>
      <c r="G68" s="67"/>
      <c r="H68" s="61"/>
      <c r="I68" s="63"/>
      <c r="J68" s="5"/>
      <c r="K68" s="6"/>
      <c r="L68" s="6"/>
      <c r="M68" s="6"/>
      <c r="N68" s="6"/>
      <c r="O68" s="6"/>
      <c r="P68" s="6"/>
      <c r="Q68" s="6"/>
      <c r="R68" s="30"/>
      <c r="S68" s="34"/>
    </row>
    <row r="69" spans="1:19" ht="18" customHeight="1">
      <c r="A69" s="9" t="s">
        <v>87</v>
      </c>
      <c r="B69" s="56" t="s">
        <v>12</v>
      </c>
      <c r="C69" s="72">
        <v>140</v>
      </c>
      <c r="D69" s="64">
        <v>143</v>
      </c>
      <c r="E69" s="64">
        <v>153</v>
      </c>
      <c r="F69" s="64">
        <v>161</v>
      </c>
      <c r="G69" s="66">
        <f>C69+D69+E69+F69</f>
        <v>597</v>
      </c>
      <c r="H69" s="60">
        <f>IF(B69=K69,27,IF(B69=L69,25,IF(B69=M69,7,IF(B69=N69,5,IF(B69=O69,2,IF(B69=P69,0,IF(B69=Q69,-3,IF(B69=R69,-5,))))))))</f>
        <v>-3</v>
      </c>
      <c r="I69" s="62">
        <f>ROUND(G69+(G69*H69%),0)</f>
        <v>579</v>
      </c>
      <c r="J69" s="5"/>
      <c r="K69" s="6" t="s">
        <v>6</v>
      </c>
      <c r="L69" s="6" t="s">
        <v>7</v>
      </c>
      <c r="M69" s="6" t="s">
        <v>8</v>
      </c>
      <c r="N69" s="6" t="s">
        <v>9</v>
      </c>
      <c r="O69" s="6" t="s">
        <v>10</v>
      </c>
      <c r="P69" s="6" t="s">
        <v>11</v>
      </c>
      <c r="Q69" s="6" t="s">
        <v>12</v>
      </c>
      <c r="R69" s="30" t="s">
        <v>13</v>
      </c>
      <c r="S69" s="34"/>
    </row>
    <row r="70" spans="1:19" ht="18" customHeight="1">
      <c r="A70" s="10" t="s">
        <v>51</v>
      </c>
      <c r="B70" s="71"/>
      <c r="C70" s="71"/>
      <c r="D70" s="65"/>
      <c r="E70" s="65"/>
      <c r="F70" s="65"/>
      <c r="G70" s="67"/>
      <c r="H70" s="61"/>
      <c r="I70" s="63"/>
      <c r="J70" s="5"/>
      <c r="K70" s="6"/>
      <c r="L70" s="6"/>
      <c r="M70" s="6"/>
      <c r="N70" s="6"/>
      <c r="O70" s="6"/>
      <c r="P70" s="6"/>
      <c r="Q70" s="6"/>
      <c r="R70" s="30"/>
      <c r="S70" s="34"/>
    </row>
    <row r="71" spans="1:19" ht="18" customHeight="1">
      <c r="A71" s="9" t="s">
        <v>76</v>
      </c>
      <c r="B71" s="56" t="s">
        <v>11</v>
      </c>
      <c r="C71" s="64">
        <v>133</v>
      </c>
      <c r="D71" s="64">
        <v>140</v>
      </c>
      <c r="E71" s="64">
        <v>136</v>
      </c>
      <c r="F71" s="64">
        <v>169</v>
      </c>
      <c r="G71" s="66">
        <f>C71+D71+E71+F71</f>
        <v>578</v>
      </c>
      <c r="H71" s="60">
        <f>IF(B71=K71,27,IF(B71=L71,25,IF(B71=M71,7,IF(B71=N71,5,IF(B71=O71,2,IF(B71=P71,0,IF(B71=Q71,-3,IF(B71=R71,-5,))))))))</f>
        <v>0</v>
      </c>
      <c r="I71" s="62">
        <f>ROUND(G71+(G71*H71%),0)</f>
        <v>578</v>
      </c>
      <c r="J71" s="5"/>
      <c r="K71" s="6" t="s">
        <v>6</v>
      </c>
      <c r="L71" s="6" t="s">
        <v>7</v>
      </c>
      <c r="M71" s="6" t="s">
        <v>8</v>
      </c>
      <c r="N71" s="6" t="s">
        <v>9</v>
      </c>
      <c r="O71" s="6" t="s">
        <v>10</v>
      </c>
      <c r="P71" s="6" t="s">
        <v>11</v>
      </c>
      <c r="Q71" s="6" t="s">
        <v>12</v>
      </c>
      <c r="R71" s="30" t="s">
        <v>13</v>
      </c>
      <c r="S71" s="33"/>
    </row>
    <row r="72" spans="1:19" ht="18" customHeight="1">
      <c r="A72" s="10" t="s">
        <v>51</v>
      </c>
      <c r="B72" s="57"/>
      <c r="C72" s="65"/>
      <c r="D72" s="65"/>
      <c r="E72" s="65"/>
      <c r="F72" s="65"/>
      <c r="G72" s="67"/>
      <c r="H72" s="61"/>
      <c r="I72" s="63"/>
      <c r="J72" s="5"/>
      <c r="K72" s="6"/>
      <c r="L72" s="6"/>
      <c r="M72" s="6"/>
      <c r="N72" s="6"/>
      <c r="O72" s="6"/>
      <c r="P72" s="6"/>
      <c r="Q72" s="6"/>
      <c r="R72" s="30"/>
      <c r="S72" s="34"/>
    </row>
    <row r="73" spans="1:19" ht="18" customHeight="1">
      <c r="A73" s="9"/>
      <c r="B73" s="58"/>
      <c r="C73" s="64"/>
      <c r="D73" s="64"/>
      <c r="E73" s="64"/>
      <c r="F73" s="64"/>
      <c r="G73" s="66">
        <f>C73+D73+E73+F73</f>
        <v>0</v>
      </c>
      <c r="H73" s="60">
        <f>IF(B73=K73,27,IF(B73=L73,25,IF(B73=M73,7,IF(B73=N73,5,IF(B73=O73,2,IF(B73=P73,0,IF(B73=Q73,-3,IF(B73=R73,-5,))))))))</f>
        <v>0</v>
      </c>
      <c r="I73" s="62">
        <f>ROUND(G73+(G73*H73%),0)</f>
        <v>0</v>
      </c>
      <c r="J73" s="5"/>
      <c r="K73" s="6" t="s">
        <v>6</v>
      </c>
      <c r="L73" s="6" t="s">
        <v>7</v>
      </c>
      <c r="M73" s="6" t="s">
        <v>8</v>
      </c>
      <c r="N73" s="6" t="s">
        <v>9</v>
      </c>
      <c r="O73" s="6" t="s">
        <v>10</v>
      </c>
      <c r="P73" s="6" t="s">
        <v>11</v>
      </c>
      <c r="Q73" s="6" t="s">
        <v>12</v>
      </c>
      <c r="R73" s="30" t="s">
        <v>13</v>
      </c>
      <c r="S73" s="34"/>
    </row>
    <row r="74" spans="1:19" ht="18" customHeight="1">
      <c r="A74" s="10"/>
      <c r="B74" s="59"/>
      <c r="C74" s="65"/>
      <c r="D74" s="65"/>
      <c r="E74" s="65"/>
      <c r="F74" s="65"/>
      <c r="G74" s="67"/>
      <c r="H74" s="61"/>
      <c r="I74" s="63"/>
      <c r="J74" s="5"/>
      <c r="K74" s="6"/>
      <c r="L74" s="6"/>
      <c r="M74" s="6"/>
      <c r="N74" s="6"/>
      <c r="O74" s="6"/>
      <c r="P74" s="6"/>
      <c r="Q74" s="6"/>
      <c r="R74" s="30"/>
      <c r="S74" s="34"/>
    </row>
    <row r="75" spans="1:19" ht="18" customHeight="1">
      <c r="A75" s="9" t="s">
        <v>88</v>
      </c>
      <c r="B75" s="58" t="s">
        <v>8</v>
      </c>
      <c r="C75" s="64">
        <v>136</v>
      </c>
      <c r="D75" s="64">
        <v>151</v>
      </c>
      <c r="E75" s="64">
        <v>128</v>
      </c>
      <c r="F75" s="64">
        <v>152</v>
      </c>
      <c r="G75" s="66">
        <f>C75+D75+E75+F75</f>
        <v>567</v>
      </c>
      <c r="H75" s="60">
        <f>IF(B75=K75,27,IF(B75=L75,25,IF(B75=M75,7,IF(B75=N75,5,IF(B75=O75,2,IF(B75=P75,0,IF(B75=Q75,-3,IF(B75=R75,-5,))))))))</f>
        <v>7</v>
      </c>
      <c r="I75" s="68">
        <f>ROUND(G75+(G75*H75%),0)</f>
        <v>607</v>
      </c>
      <c r="J75" s="5"/>
      <c r="K75" s="6" t="s">
        <v>6</v>
      </c>
      <c r="L75" s="6" t="s">
        <v>7</v>
      </c>
      <c r="M75" s="6" t="s">
        <v>8</v>
      </c>
      <c r="N75" s="6" t="s">
        <v>9</v>
      </c>
      <c r="O75" s="6" t="s">
        <v>10</v>
      </c>
      <c r="P75" s="6" t="s">
        <v>11</v>
      </c>
      <c r="Q75" s="6" t="s">
        <v>12</v>
      </c>
      <c r="R75" s="30" t="s">
        <v>13</v>
      </c>
      <c r="S75" s="38"/>
    </row>
    <row r="76" spans="1:19" ht="18" customHeight="1">
      <c r="A76" s="10" t="s">
        <v>51</v>
      </c>
      <c r="B76" s="59"/>
      <c r="C76" s="65"/>
      <c r="D76" s="65"/>
      <c r="E76" s="65"/>
      <c r="F76" s="65"/>
      <c r="G76" s="67"/>
      <c r="H76" s="61"/>
      <c r="I76" s="69"/>
      <c r="J76" s="5"/>
      <c r="K76" s="6"/>
      <c r="L76" s="6"/>
      <c r="M76" s="6"/>
      <c r="N76" s="6"/>
      <c r="O76" s="6"/>
      <c r="P76" s="6"/>
      <c r="Q76" s="6"/>
      <c r="R76" s="30"/>
      <c r="S76" s="32"/>
    </row>
    <row r="77" spans="1:19" ht="18" customHeight="1">
      <c r="A77" s="9" t="s">
        <v>78</v>
      </c>
      <c r="B77" s="58" t="s">
        <v>9</v>
      </c>
      <c r="C77" s="64">
        <v>136</v>
      </c>
      <c r="D77" s="64">
        <v>102</v>
      </c>
      <c r="E77" s="64">
        <v>124</v>
      </c>
      <c r="F77" s="64">
        <v>129</v>
      </c>
      <c r="G77" s="66">
        <f>C77+D77+E77+F77</f>
        <v>491</v>
      </c>
      <c r="H77" s="60">
        <f>IF(B77=K77,27,IF(B77=L77,25,IF(B77=M77,7,IF(B77=N77,5,IF(B77=O77,2,IF(B77=P77,0,IF(B77=Q77,-3,IF(B77=R77,-5,))))))))</f>
        <v>5</v>
      </c>
      <c r="I77" s="62">
        <f>ROUND(G77+(G77*H77%),0)</f>
        <v>516</v>
      </c>
      <c r="J77" s="5"/>
      <c r="K77" s="6" t="s">
        <v>6</v>
      </c>
      <c r="L77" s="6" t="s">
        <v>7</v>
      </c>
      <c r="M77" s="6" t="s">
        <v>8</v>
      </c>
      <c r="N77" s="6" t="s">
        <v>9</v>
      </c>
      <c r="O77" s="6" t="s">
        <v>10</v>
      </c>
      <c r="P77" s="6" t="s">
        <v>11</v>
      </c>
      <c r="Q77" s="6" t="s">
        <v>12</v>
      </c>
      <c r="R77" s="30" t="s">
        <v>13</v>
      </c>
      <c r="S77" s="32"/>
    </row>
    <row r="78" spans="1:19" ht="18" customHeight="1">
      <c r="A78" s="10" t="s">
        <v>51</v>
      </c>
      <c r="B78" s="59"/>
      <c r="C78" s="65"/>
      <c r="D78" s="65"/>
      <c r="E78" s="65"/>
      <c r="F78" s="65"/>
      <c r="G78" s="67"/>
      <c r="H78" s="61"/>
      <c r="I78" s="63"/>
      <c r="J78" s="5"/>
      <c r="K78" s="6"/>
      <c r="L78" s="6"/>
      <c r="M78" s="6"/>
      <c r="N78" s="6"/>
      <c r="O78" s="6"/>
      <c r="P78" s="6"/>
      <c r="Q78" s="6"/>
      <c r="R78" s="30"/>
      <c r="S78" s="32"/>
    </row>
    <row r="79" spans="1:19" ht="18" customHeight="1">
      <c r="A79" s="9" t="s">
        <v>121</v>
      </c>
      <c r="B79" s="56" t="s">
        <v>12</v>
      </c>
      <c r="C79" s="64">
        <v>93</v>
      </c>
      <c r="D79" s="64">
        <v>112</v>
      </c>
      <c r="E79" s="64">
        <v>89</v>
      </c>
      <c r="F79" s="64">
        <v>113</v>
      </c>
      <c r="G79" s="66">
        <f>C79+D79+E79+F79</f>
        <v>407</v>
      </c>
      <c r="H79" s="60">
        <f>IF(B79=K79,27,IF(B79=L79,25,IF(B79=M79,7,IF(B79=N79,5,IF(B79=O79,2,IF(B79=P79,0,IF(B79=Q79,-3,IF(B79=R79,-5,))))))))</f>
        <v>-3</v>
      </c>
      <c r="I79" s="62">
        <f>ROUND(G79+(G79*H79%),0)</f>
        <v>395</v>
      </c>
      <c r="J79" s="5"/>
      <c r="K79" s="6" t="s">
        <v>6</v>
      </c>
      <c r="L79" s="6" t="s">
        <v>7</v>
      </c>
      <c r="M79" s="6" t="s">
        <v>8</v>
      </c>
      <c r="N79" s="6" t="s">
        <v>9</v>
      </c>
      <c r="O79" s="6" t="s">
        <v>10</v>
      </c>
      <c r="P79" s="6" t="s">
        <v>11</v>
      </c>
      <c r="Q79" s="6" t="s">
        <v>12</v>
      </c>
      <c r="R79" s="30" t="s">
        <v>13</v>
      </c>
      <c r="S79" s="32"/>
    </row>
    <row r="80" spans="1:19" ht="18" customHeight="1">
      <c r="A80" s="10"/>
      <c r="B80" s="71"/>
      <c r="C80" s="65"/>
      <c r="D80" s="65"/>
      <c r="E80" s="65"/>
      <c r="F80" s="65"/>
      <c r="G80" s="67"/>
      <c r="H80" s="61"/>
      <c r="I80" s="63"/>
      <c r="J80" s="5"/>
      <c r="K80" s="6"/>
      <c r="L80" s="6"/>
      <c r="M80" s="6"/>
      <c r="N80" s="6"/>
      <c r="O80" s="6"/>
      <c r="P80" s="6"/>
      <c r="Q80" s="6"/>
      <c r="R80" s="30"/>
      <c r="S80" s="32"/>
    </row>
    <row r="81" spans="1:19" ht="18" customHeight="1">
      <c r="A81" s="9" t="s">
        <v>108</v>
      </c>
      <c r="B81" s="58" t="s">
        <v>7</v>
      </c>
      <c r="C81" s="64">
        <v>92</v>
      </c>
      <c r="D81" s="64">
        <v>116</v>
      </c>
      <c r="E81" s="64">
        <v>86</v>
      </c>
      <c r="F81" s="64">
        <v>92</v>
      </c>
      <c r="G81" s="66">
        <f>C81+D81+E81+F81</f>
        <v>386</v>
      </c>
      <c r="H81" s="60">
        <f>IF(B81=K81,27,IF(B81=L81,25,IF(B81=M81,7,IF(B81=N81,5,IF(B81=O81,2,IF(B81=P81,0,IF(B81=Q81,-3,IF(B81=R81,-5,))))))))</f>
        <v>25</v>
      </c>
      <c r="I81" s="62">
        <f>ROUND(G81+(G81*H81%),0)</f>
        <v>483</v>
      </c>
      <c r="J81" s="5"/>
      <c r="K81" s="6" t="s">
        <v>6</v>
      </c>
      <c r="L81" s="6" t="s">
        <v>7</v>
      </c>
      <c r="M81" s="6" t="s">
        <v>8</v>
      </c>
      <c r="N81" s="6" t="s">
        <v>9</v>
      </c>
      <c r="O81" s="6" t="s">
        <v>10</v>
      </c>
      <c r="P81" s="6" t="s">
        <v>11</v>
      </c>
      <c r="Q81" s="6" t="s">
        <v>12</v>
      </c>
      <c r="R81" s="30" t="s">
        <v>13</v>
      </c>
      <c r="S81" s="32"/>
    </row>
    <row r="82" spans="1:19" ht="18" customHeight="1">
      <c r="A82" s="10" t="s">
        <v>51</v>
      </c>
      <c r="B82" s="59"/>
      <c r="C82" s="65"/>
      <c r="D82" s="65"/>
      <c r="E82" s="65"/>
      <c r="F82" s="65"/>
      <c r="G82" s="67"/>
      <c r="H82" s="61"/>
      <c r="I82" s="63"/>
      <c r="J82" s="5"/>
      <c r="K82" s="6"/>
      <c r="L82" s="6"/>
      <c r="M82" s="6"/>
      <c r="N82" s="6"/>
      <c r="O82" s="6"/>
      <c r="P82" s="6"/>
      <c r="Q82" s="6"/>
      <c r="R82" s="30"/>
      <c r="S82" s="32"/>
    </row>
    <row r="83" spans="1:21" ht="18" customHeight="1">
      <c r="A83" s="9" t="s">
        <v>77</v>
      </c>
      <c r="B83" s="56" t="s">
        <v>8</v>
      </c>
      <c r="C83" s="64">
        <v>112</v>
      </c>
      <c r="D83" s="64">
        <v>100</v>
      </c>
      <c r="E83" s="64">
        <v>105</v>
      </c>
      <c r="F83" s="64">
        <v>107</v>
      </c>
      <c r="G83" s="66">
        <f>C83+D83+E83+F83</f>
        <v>424</v>
      </c>
      <c r="H83" s="60">
        <f>IF(B83=K83,27,IF(B83=L83,25,IF(B83=M83,7,IF(B83=N83,5,IF(B83=O83,2,IF(B83=P83,0,IF(B83=Q83,-3,IF(B83=R83,-5,))))))))</f>
        <v>7</v>
      </c>
      <c r="I83" s="62">
        <f>ROUND(G83+(G83*H83%),0)</f>
        <v>454</v>
      </c>
      <c r="J83" s="5"/>
      <c r="K83" s="6" t="s">
        <v>6</v>
      </c>
      <c r="L83" s="6" t="s">
        <v>7</v>
      </c>
      <c r="M83" s="6" t="s">
        <v>8</v>
      </c>
      <c r="N83" s="6" t="s">
        <v>9</v>
      </c>
      <c r="O83" s="6" t="s">
        <v>10</v>
      </c>
      <c r="P83" s="6" t="s">
        <v>11</v>
      </c>
      <c r="Q83" s="6" t="s">
        <v>12</v>
      </c>
      <c r="R83" s="30" t="s">
        <v>13</v>
      </c>
      <c r="S83" s="33"/>
      <c r="U83">
        <v>86</v>
      </c>
    </row>
    <row r="84" spans="1:19" ht="18" customHeight="1">
      <c r="A84" s="10" t="s">
        <v>51</v>
      </c>
      <c r="B84" s="57"/>
      <c r="C84" s="65"/>
      <c r="D84" s="65"/>
      <c r="E84" s="65"/>
      <c r="F84" s="65"/>
      <c r="G84" s="67"/>
      <c r="H84" s="61"/>
      <c r="I84" s="63"/>
      <c r="J84" s="5"/>
      <c r="K84" s="6"/>
      <c r="L84" s="6"/>
      <c r="M84" s="6"/>
      <c r="N84" s="6"/>
      <c r="O84" s="6"/>
      <c r="P84" s="6"/>
      <c r="Q84" s="6"/>
      <c r="R84" s="30"/>
      <c r="S84" s="34"/>
    </row>
    <row r="85" spans="1:19" ht="18" customHeight="1">
      <c r="A85" s="9" t="s">
        <v>85</v>
      </c>
      <c r="B85" s="56" t="s">
        <v>9</v>
      </c>
      <c r="C85" s="64">
        <v>154</v>
      </c>
      <c r="D85" s="64">
        <v>107</v>
      </c>
      <c r="E85" s="64">
        <v>151</v>
      </c>
      <c r="F85" s="64">
        <v>127</v>
      </c>
      <c r="G85" s="66">
        <f>C85+D85+E85+F85</f>
        <v>539</v>
      </c>
      <c r="H85" s="60">
        <f>IF(B85=K85,27,IF(B85=L85,25,IF(B85=M85,7,IF(B85=N85,5,IF(B85=O85,2,IF(B85=P85,0,IF(B85=Q85,-3,IF(B85=R85,-5,))))))))</f>
        <v>5</v>
      </c>
      <c r="I85" s="62">
        <f>ROUND(G85+(G85*H85%),0)</f>
        <v>566</v>
      </c>
      <c r="J85" s="5"/>
      <c r="K85" s="6" t="s">
        <v>6</v>
      </c>
      <c r="L85" s="6" t="s">
        <v>7</v>
      </c>
      <c r="M85" s="6" t="s">
        <v>8</v>
      </c>
      <c r="N85" s="6" t="s">
        <v>9</v>
      </c>
      <c r="O85" s="6" t="s">
        <v>10</v>
      </c>
      <c r="P85" s="6" t="s">
        <v>11</v>
      </c>
      <c r="Q85" s="6" t="s">
        <v>12</v>
      </c>
      <c r="R85" s="30" t="s">
        <v>13</v>
      </c>
      <c r="S85" s="34"/>
    </row>
    <row r="86" spans="1:19" ht="18" customHeight="1">
      <c r="A86" s="10" t="s">
        <v>51</v>
      </c>
      <c r="B86" s="57"/>
      <c r="C86" s="65"/>
      <c r="D86" s="65"/>
      <c r="E86" s="65"/>
      <c r="F86" s="65"/>
      <c r="G86" s="67"/>
      <c r="H86" s="61"/>
      <c r="I86" s="63"/>
      <c r="J86" s="5"/>
      <c r="K86" s="6"/>
      <c r="L86" s="6"/>
      <c r="M86" s="6"/>
      <c r="N86" s="6"/>
      <c r="O86" s="6"/>
      <c r="P86" s="6"/>
      <c r="Q86" s="6"/>
      <c r="R86" s="30"/>
      <c r="S86" s="34"/>
    </row>
    <row r="87" spans="1:21" ht="18" customHeight="1">
      <c r="A87" s="9" t="s">
        <v>84</v>
      </c>
      <c r="B87" s="56" t="s">
        <v>10</v>
      </c>
      <c r="C87" s="64">
        <v>117</v>
      </c>
      <c r="D87" s="64">
        <v>94</v>
      </c>
      <c r="E87" s="64">
        <v>128</v>
      </c>
      <c r="F87" s="64">
        <v>131</v>
      </c>
      <c r="G87" s="66">
        <f>C87+D87+E87+F87</f>
        <v>470</v>
      </c>
      <c r="H87" s="60">
        <f>IF(B87=K87,27,IF(B87=L87,25,IF(B87=M87,7,IF(B87=N87,5,IF(B87=O87,2,IF(B87=P87,0,IF(B87=Q87,-3,IF(B87=R87,-5,))))))))</f>
        <v>2</v>
      </c>
      <c r="I87" s="62">
        <f>ROUND(G87+(G87*H87%),0)</f>
        <v>479</v>
      </c>
      <c r="J87" s="5"/>
      <c r="K87" s="6" t="s">
        <v>6</v>
      </c>
      <c r="L87" s="6" t="s">
        <v>7</v>
      </c>
      <c r="M87" s="6" t="s">
        <v>8</v>
      </c>
      <c r="N87" s="6" t="s">
        <v>9</v>
      </c>
      <c r="O87" s="6" t="s">
        <v>10</v>
      </c>
      <c r="P87" s="6" t="s">
        <v>11</v>
      </c>
      <c r="Q87" s="6" t="s">
        <v>12</v>
      </c>
      <c r="R87" s="30" t="s">
        <v>13</v>
      </c>
      <c r="S87" s="34"/>
      <c r="U87">
        <v>90</v>
      </c>
    </row>
    <row r="88" spans="1:19" ht="18" customHeight="1">
      <c r="A88" s="10" t="s">
        <v>51</v>
      </c>
      <c r="B88" s="57"/>
      <c r="C88" s="65"/>
      <c r="D88" s="65"/>
      <c r="E88" s="65"/>
      <c r="F88" s="65"/>
      <c r="G88" s="67"/>
      <c r="H88" s="61"/>
      <c r="I88" s="63"/>
      <c r="J88" s="5"/>
      <c r="K88" s="6"/>
      <c r="L88" s="6"/>
      <c r="M88" s="6"/>
      <c r="N88" s="6"/>
      <c r="O88" s="6"/>
      <c r="P88" s="6"/>
      <c r="Q88" s="6"/>
      <c r="R88" s="30"/>
      <c r="S88" s="34"/>
    </row>
    <row r="89" spans="1:19" ht="18" customHeight="1">
      <c r="A89" s="9" t="s">
        <v>50</v>
      </c>
      <c r="B89" s="56" t="s">
        <v>8</v>
      </c>
      <c r="C89" s="64">
        <v>133</v>
      </c>
      <c r="D89" s="64">
        <v>154</v>
      </c>
      <c r="E89" s="64">
        <v>146</v>
      </c>
      <c r="F89" s="64">
        <v>136</v>
      </c>
      <c r="G89" s="66">
        <f>C89+D89+E89+F89</f>
        <v>569</v>
      </c>
      <c r="H89" s="60">
        <f>IF(B89=K89,27,IF(B89=L89,25,IF(B89=M89,7,IF(B89=N89,5,IF(B89=O89,2,IF(B89=P89,0,IF(B89=Q89,-3,IF(B89=R89,-5,))))))))</f>
        <v>7</v>
      </c>
      <c r="I89" s="62">
        <f>ROUND(G89+(G89*H89%),0)</f>
        <v>609</v>
      </c>
      <c r="J89" s="5"/>
      <c r="K89" s="6" t="s">
        <v>6</v>
      </c>
      <c r="L89" s="6" t="s">
        <v>7</v>
      </c>
      <c r="M89" s="6" t="s">
        <v>8</v>
      </c>
      <c r="N89" s="6" t="s">
        <v>9</v>
      </c>
      <c r="O89" s="6" t="s">
        <v>10</v>
      </c>
      <c r="P89" s="6" t="s">
        <v>11</v>
      </c>
      <c r="Q89" s="6" t="s">
        <v>12</v>
      </c>
      <c r="R89" s="30" t="s">
        <v>13</v>
      </c>
      <c r="S89" s="34"/>
    </row>
    <row r="90" spans="1:19" ht="18" customHeight="1">
      <c r="A90" s="10" t="s">
        <v>106</v>
      </c>
      <c r="B90" s="57"/>
      <c r="C90" s="65"/>
      <c r="D90" s="65"/>
      <c r="E90" s="65"/>
      <c r="F90" s="65"/>
      <c r="G90" s="67"/>
      <c r="H90" s="61"/>
      <c r="I90" s="63"/>
      <c r="J90" s="5"/>
      <c r="K90" s="6"/>
      <c r="L90" s="6"/>
      <c r="M90" s="6"/>
      <c r="N90" s="6"/>
      <c r="O90" s="6"/>
      <c r="P90" s="6"/>
      <c r="Q90" s="6"/>
      <c r="R90" s="30"/>
      <c r="S90" s="34"/>
    </row>
    <row r="91" spans="1:19" ht="18" customHeight="1">
      <c r="A91" s="9"/>
      <c r="B91" s="56"/>
      <c r="C91" s="64"/>
      <c r="D91" s="64"/>
      <c r="E91" s="64"/>
      <c r="F91" s="64"/>
      <c r="G91" s="66">
        <f>C91+D91+E91+F91</f>
        <v>0</v>
      </c>
      <c r="H91" s="60">
        <f>IF(B91=K91,27,IF(B91=L91,25,IF(B91=M91,7,IF(B91=N91,5,IF(B91=O91,2,IF(B91=P91,0,IF(B91=Q91,-3,IF(B91=R91,-5,))))))))</f>
        <v>0</v>
      </c>
      <c r="I91" s="62">
        <f>ROUND(G91+(G91*H91%),0)</f>
        <v>0</v>
      </c>
      <c r="J91" s="5"/>
      <c r="K91" s="6" t="s">
        <v>6</v>
      </c>
      <c r="L91" s="6" t="s">
        <v>7</v>
      </c>
      <c r="M91" s="6" t="s">
        <v>8</v>
      </c>
      <c r="N91" s="6" t="s">
        <v>9</v>
      </c>
      <c r="O91" s="6" t="s">
        <v>10</v>
      </c>
      <c r="P91" s="6" t="s">
        <v>11</v>
      </c>
      <c r="Q91" s="6" t="s">
        <v>12</v>
      </c>
      <c r="R91" s="30" t="s">
        <v>13</v>
      </c>
      <c r="S91" s="31"/>
    </row>
    <row r="92" spans="1:19" ht="18" customHeight="1">
      <c r="A92" s="10"/>
      <c r="B92" s="57"/>
      <c r="C92" s="65"/>
      <c r="D92" s="65"/>
      <c r="E92" s="65"/>
      <c r="F92" s="65"/>
      <c r="G92" s="67"/>
      <c r="H92" s="61"/>
      <c r="I92" s="63"/>
      <c r="J92" s="5"/>
      <c r="K92" s="6"/>
      <c r="L92" s="6"/>
      <c r="M92" s="6"/>
      <c r="N92" s="6"/>
      <c r="O92" s="6"/>
      <c r="P92" s="6"/>
      <c r="Q92" s="6"/>
      <c r="R92" s="30"/>
      <c r="S92" s="32"/>
    </row>
    <row r="93" spans="1:19" ht="18" customHeight="1">
      <c r="A93" s="9"/>
      <c r="B93" s="56"/>
      <c r="C93" s="64"/>
      <c r="D93" s="64"/>
      <c r="E93" s="64"/>
      <c r="F93" s="64"/>
      <c r="G93" s="66">
        <f>C93+D93+E93+F93</f>
        <v>0</v>
      </c>
      <c r="H93" s="60">
        <f>IF(B93=K93,27,IF(B93=L93,25,IF(B93=M93,7,IF(B93=N93,5,IF(B93=O93,2,IF(B93=P93,0,IF(B93=Q93,-3,IF(B93=R93,-5,))))))))</f>
        <v>0</v>
      </c>
      <c r="I93" s="62">
        <f>ROUND(G93+(G93*H93%),0)</f>
        <v>0</v>
      </c>
      <c r="J93" s="5"/>
      <c r="K93" s="6" t="s">
        <v>6</v>
      </c>
      <c r="L93" s="6" t="s">
        <v>7</v>
      </c>
      <c r="M93" s="6" t="s">
        <v>8</v>
      </c>
      <c r="N93" s="6" t="s">
        <v>9</v>
      </c>
      <c r="O93" s="6" t="s">
        <v>10</v>
      </c>
      <c r="P93" s="6" t="s">
        <v>11</v>
      </c>
      <c r="Q93" s="6" t="s">
        <v>12</v>
      </c>
      <c r="R93" s="30" t="s">
        <v>13</v>
      </c>
      <c r="S93" s="32"/>
    </row>
    <row r="94" spans="1:19" ht="18" customHeight="1">
      <c r="A94" s="10"/>
      <c r="B94" s="57"/>
      <c r="C94" s="65"/>
      <c r="D94" s="65"/>
      <c r="E94" s="65"/>
      <c r="F94" s="65"/>
      <c r="G94" s="67"/>
      <c r="H94" s="61"/>
      <c r="I94" s="63"/>
      <c r="J94" s="5"/>
      <c r="K94" s="6"/>
      <c r="L94" s="6"/>
      <c r="M94" s="6"/>
      <c r="N94" s="6"/>
      <c r="O94" s="6"/>
      <c r="P94" s="6"/>
      <c r="Q94" s="6"/>
      <c r="R94" s="30"/>
      <c r="S94" s="32"/>
    </row>
    <row r="95" spans="1:19" ht="18" customHeight="1">
      <c r="A95" s="9"/>
      <c r="B95" s="56"/>
      <c r="C95" s="64"/>
      <c r="D95" s="64"/>
      <c r="E95" s="64"/>
      <c r="F95" s="64"/>
      <c r="G95" s="66">
        <f>C95+D95+E95+F95</f>
        <v>0</v>
      </c>
      <c r="H95" s="60">
        <f>IF(B95=K95,27,IF(B95=L95,25,IF(B95=M95,7,IF(B95=N95,5,IF(B95=O95,2,IF(B95=P95,0,IF(B95=Q95,-3,IF(B95=R95,-5,))))))))</f>
        <v>0</v>
      </c>
      <c r="I95" s="62">
        <f>ROUND(G95+(G95*H95%),0)</f>
        <v>0</v>
      </c>
      <c r="J95" s="5"/>
      <c r="K95" s="6" t="s">
        <v>6</v>
      </c>
      <c r="L95" s="6" t="s">
        <v>7</v>
      </c>
      <c r="M95" s="6" t="s">
        <v>8</v>
      </c>
      <c r="N95" s="6" t="s">
        <v>9</v>
      </c>
      <c r="O95" s="6" t="s">
        <v>10</v>
      </c>
      <c r="P95" s="6" t="s">
        <v>11</v>
      </c>
      <c r="Q95" s="6" t="s">
        <v>12</v>
      </c>
      <c r="R95" s="30" t="s">
        <v>13</v>
      </c>
      <c r="S95" s="31"/>
    </row>
    <row r="96" spans="1:19" ht="18" customHeight="1">
      <c r="A96" s="10"/>
      <c r="B96" s="57"/>
      <c r="C96" s="65"/>
      <c r="D96" s="65"/>
      <c r="E96" s="65"/>
      <c r="F96" s="65"/>
      <c r="G96" s="67"/>
      <c r="H96" s="61"/>
      <c r="I96" s="63"/>
      <c r="J96" s="5"/>
      <c r="K96" s="6"/>
      <c r="L96" s="6"/>
      <c r="M96" s="6"/>
      <c r="N96" s="6"/>
      <c r="O96" s="6"/>
      <c r="P96" s="6"/>
      <c r="Q96" s="6"/>
      <c r="R96" s="30"/>
      <c r="S96" s="32"/>
    </row>
    <row r="97" spans="1:19" ht="18" customHeight="1">
      <c r="A97" s="9"/>
      <c r="B97" s="58"/>
      <c r="C97" s="64"/>
      <c r="D97" s="64"/>
      <c r="E97" s="64"/>
      <c r="F97" s="64"/>
      <c r="G97" s="66">
        <f>C97+D97+E97+F97</f>
        <v>0</v>
      </c>
      <c r="H97" s="60">
        <f>IF(B97=K97,27,IF(B97=L97,25,IF(B97=M97,7,IF(B97=N97,5,IF(B97=O97,2,IF(B97=P97,0,IF(B97=Q97,-3,IF(B97=R97,-5,))))))))</f>
        <v>0</v>
      </c>
      <c r="I97" s="62">
        <f>ROUND(G97+(G97*H97%),0)</f>
        <v>0</v>
      </c>
      <c r="J97" s="5"/>
      <c r="K97" s="6" t="s">
        <v>6</v>
      </c>
      <c r="L97" s="6" t="s">
        <v>7</v>
      </c>
      <c r="M97" s="6" t="s">
        <v>8</v>
      </c>
      <c r="N97" s="6" t="s">
        <v>9</v>
      </c>
      <c r="O97" s="6" t="s">
        <v>10</v>
      </c>
      <c r="P97" s="6" t="s">
        <v>11</v>
      </c>
      <c r="Q97" s="6" t="s">
        <v>12</v>
      </c>
      <c r="R97" s="30" t="s">
        <v>13</v>
      </c>
      <c r="S97" s="32"/>
    </row>
    <row r="98" spans="1:19" ht="18" customHeight="1">
      <c r="A98" s="10"/>
      <c r="B98" s="59"/>
      <c r="C98" s="65"/>
      <c r="D98" s="65"/>
      <c r="E98" s="65"/>
      <c r="F98" s="65"/>
      <c r="G98" s="67"/>
      <c r="H98" s="61"/>
      <c r="I98" s="63"/>
      <c r="K98" s="6"/>
      <c r="L98" s="6"/>
      <c r="M98" s="6"/>
      <c r="N98" s="6"/>
      <c r="O98" s="6"/>
      <c r="P98" s="6"/>
      <c r="Q98" s="6"/>
      <c r="R98" s="30"/>
      <c r="S98" s="32"/>
    </row>
    <row r="99" spans="1:19" ht="15">
      <c r="A99" s="9"/>
      <c r="B99" s="58"/>
      <c r="C99" s="64"/>
      <c r="D99" s="64"/>
      <c r="E99" s="64"/>
      <c r="F99" s="64"/>
      <c r="G99" s="66">
        <f>C99+D99+E99+F99</f>
        <v>0</v>
      </c>
      <c r="H99" s="60">
        <f>IF(B99=K99,27,IF(B99=L99,25,IF(B99=M99,7,IF(B99=N99,5,IF(B99=O99,2,IF(B99=P99,0,IF(B99=Q99,-3,IF(B99=R99,-5,))))))))</f>
        <v>0</v>
      </c>
      <c r="I99" s="62">
        <f>ROUND(G99+(G99*H99%),0)</f>
        <v>0</v>
      </c>
      <c r="K99" s="6" t="s">
        <v>6</v>
      </c>
      <c r="L99" s="6" t="s">
        <v>7</v>
      </c>
      <c r="M99" s="6" t="s">
        <v>8</v>
      </c>
      <c r="N99" s="6" t="s">
        <v>9</v>
      </c>
      <c r="O99" s="6" t="s">
        <v>10</v>
      </c>
      <c r="P99" s="6" t="s">
        <v>11</v>
      </c>
      <c r="Q99" s="6" t="s">
        <v>12</v>
      </c>
      <c r="R99" s="30" t="s">
        <v>13</v>
      </c>
      <c r="S99" s="32"/>
    </row>
    <row r="100" spans="1:19" ht="15">
      <c r="A100" s="10"/>
      <c r="B100" s="59"/>
      <c r="C100" s="65"/>
      <c r="D100" s="65"/>
      <c r="E100" s="65"/>
      <c r="F100" s="65"/>
      <c r="G100" s="67"/>
      <c r="H100" s="61"/>
      <c r="I100" s="63"/>
      <c r="K100" s="6"/>
      <c r="L100" s="6"/>
      <c r="M100" s="6"/>
      <c r="N100" s="6"/>
      <c r="O100" s="6"/>
      <c r="P100" s="6"/>
      <c r="Q100" s="6"/>
      <c r="R100" s="30"/>
      <c r="S100" s="32"/>
    </row>
    <row r="101" spans="1:19" ht="15">
      <c r="A101" s="9"/>
      <c r="B101" s="58"/>
      <c r="C101" s="64"/>
      <c r="D101" s="64"/>
      <c r="E101" s="64"/>
      <c r="F101" s="64"/>
      <c r="G101" s="66">
        <f>C101+D101+E101+F101</f>
        <v>0</v>
      </c>
      <c r="H101" s="60">
        <f>IF(B101=K101,27,IF(B101=L101,25,IF(B101=M101,7,IF(B101=N101,5,IF(B101=O101,2,IF(B101=P101,0,IF(B101=Q101,-3,IF(B101=R101,-5,))))))))</f>
        <v>0</v>
      </c>
      <c r="I101" s="62">
        <f>ROUND(G101+(G101*H101%),0)</f>
        <v>0</v>
      </c>
      <c r="K101" s="6" t="s">
        <v>6</v>
      </c>
      <c r="L101" s="6" t="s">
        <v>7</v>
      </c>
      <c r="M101" s="6" t="s">
        <v>8</v>
      </c>
      <c r="N101" s="6" t="s">
        <v>9</v>
      </c>
      <c r="O101" s="6" t="s">
        <v>10</v>
      </c>
      <c r="P101" s="6" t="s">
        <v>11</v>
      </c>
      <c r="Q101" s="6" t="s">
        <v>12</v>
      </c>
      <c r="R101" s="30" t="s">
        <v>13</v>
      </c>
      <c r="S101" s="32"/>
    </row>
    <row r="102" spans="1:19" ht="15">
      <c r="A102" s="10"/>
      <c r="B102" s="59"/>
      <c r="C102" s="65"/>
      <c r="D102" s="65"/>
      <c r="E102" s="65"/>
      <c r="F102" s="65"/>
      <c r="G102" s="67"/>
      <c r="H102" s="61"/>
      <c r="I102" s="63"/>
      <c r="K102" s="6"/>
      <c r="L102" s="6"/>
      <c r="M102" s="6"/>
      <c r="N102" s="6"/>
      <c r="O102" s="6"/>
      <c r="P102" s="6"/>
      <c r="Q102" s="6"/>
      <c r="R102" s="30"/>
      <c r="S102" s="32"/>
    </row>
    <row r="103" spans="1:19" ht="15">
      <c r="A103" s="9"/>
      <c r="B103" s="56"/>
      <c r="C103" s="64"/>
      <c r="D103" s="64"/>
      <c r="E103" s="64"/>
      <c r="F103" s="64"/>
      <c r="G103" s="66">
        <f>C103+D103+E103+F103</f>
        <v>0</v>
      </c>
      <c r="H103" s="60">
        <f>IF(B103=K103,27,IF(B103=L103,25,IF(B103=M103,7,IF(B103=N103,5,IF(B103=O103,2,IF(B103=P103,0,IF(B103=Q103,-3,IF(B103=R103,-5,))))))))</f>
        <v>0</v>
      </c>
      <c r="I103" s="62">
        <f>ROUND(G103+(G103*H103%),0)</f>
        <v>0</v>
      </c>
      <c r="K103" s="6" t="s">
        <v>6</v>
      </c>
      <c r="L103" s="6" t="s">
        <v>7</v>
      </c>
      <c r="M103" s="6" t="s">
        <v>8</v>
      </c>
      <c r="N103" s="6" t="s">
        <v>9</v>
      </c>
      <c r="O103" s="6" t="s">
        <v>10</v>
      </c>
      <c r="P103" s="6" t="s">
        <v>11</v>
      </c>
      <c r="Q103" s="6" t="s">
        <v>12</v>
      </c>
      <c r="R103" s="30" t="s">
        <v>13</v>
      </c>
      <c r="S103" s="32"/>
    </row>
    <row r="104" spans="1:19" ht="15">
      <c r="A104" s="10"/>
      <c r="B104" s="57"/>
      <c r="C104" s="65"/>
      <c r="D104" s="65"/>
      <c r="E104" s="65"/>
      <c r="F104" s="65"/>
      <c r="G104" s="67"/>
      <c r="H104" s="61"/>
      <c r="I104" s="63"/>
      <c r="K104" s="6"/>
      <c r="L104" s="6"/>
      <c r="M104" s="6"/>
      <c r="N104" s="6"/>
      <c r="O104" s="6"/>
      <c r="P104" s="6"/>
      <c r="Q104" s="6"/>
      <c r="R104" s="30"/>
      <c r="S104" s="32"/>
    </row>
    <row r="105" spans="1:2" ht="15">
      <c r="A105" s="9"/>
      <c r="B105" s="56"/>
    </row>
    <row r="106" spans="1:2" ht="15">
      <c r="A106" s="10"/>
      <c r="B106" s="57"/>
    </row>
    <row r="107" spans="1:2" ht="15">
      <c r="A107" s="9"/>
      <c r="B107" s="56"/>
    </row>
    <row r="108" spans="1:2" ht="15">
      <c r="A108" s="10"/>
      <c r="B108" s="57"/>
    </row>
    <row r="109" spans="1:2" ht="15">
      <c r="A109" s="9"/>
      <c r="B109" s="58"/>
    </row>
    <row r="110" spans="1:2" ht="15">
      <c r="A110" s="10"/>
      <c r="B110" s="59"/>
    </row>
  </sheetData>
  <sheetProtection/>
  <mergeCells count="411">
    <mergeCell ref="E91:E92"/>
    <mergeCell ref="E93:E94"/>
    <mergeCell ref="E95:E96"/>
    <mergeCell ref="D91:D92"/>
    <mergeCell ref="D93:D94"/>
    <mergeCell ref="B97:B98"/>
    <mergeCell ref="D95:D96"/>
    <mergeCell ref="F95:F96"/>
    <mergeCell ref="E97:E98"/>
    <mergeCell ref="C95:C96"/>
    <mergeCell ref="F91:F92"/>
    <mergeCell ref="F93:F94"/>
    <mergeCell ref="C97:C98"/>
    <mergeCell ref="D97:D98"/>
    <mergeCell ref="F97:F98"/>
    <mergeCell ref="E87:E88"/>
    <mergeCell ref="E89:E90"/>
    <mergeCell ref="F87:F88"/>
    <mergeCell ref="F89:F90"/>
    <mergeCell ref="F85:F86"/>
    <mergeCell ref="E85:E86"/>
    <mergeCell ref="B95:B96"/>
    <mergeCell ref="E77:E78"/>
    <mergeCell ref="E79:E80"/>
    <mergeCell ref="D89:D90"/>
    <mergeCell ref="D85:D86"/>
    <mergeCell ref="F81:F82"/>
    <mergeCell ref="F83:F84"/>
    <mergeCell ref="E81:E82"/>
    <mergeCell ref="E83:E84"/>
    <mergeCell ref="F77:F78"/>
    <mergeCell ref="C77:C78"/>
    <mergeCell ref="C79:C80"/>
    <mergeCell ref="D79:D80"/>
    <mergeCell ref="F69:F70"/>
    <mergeCell ref="F71:F72"/>
    <mergeCell ref="F73:F74"/>
    <mergeCell ref="F75:F76"/>
    <mergeCell ref="F79:F80"/>
    <mergeCell ref="C69:C70"/>
    <mergeCell ref="C71:C72"/>
    <mergeCell ref="D83:D84"/>
    <mergeCell ref="D69:D70"/>
    <mergeCell ref="D71:D72"/>
    <mergeCell ref="D73:D74"/>
    <mergeCell ref="D81:D82"/>
    <mergeCell ref="D75:D76"/>
    <mergeCell ref="D77:D78"/>
    <mergeCell ref="C91:C92"/>
    <mergeCell ref="C93:C94"/>
    <mergeCell ref="C83:C84"/>
    <mergeCell ref="C85:C86"/>
    <mergeCell ref="C89:C90"/>
    <mergeCell ref="B69:B70"/>
    <mergeCell ref="B71:B72"/>
    <mergeCell ref="B73:B74"/>
    <mergeCell ref="B75:B76"/>
    <mergeCell ref="B77:B78"/>
    <mergeCell ref="B85:B86"/>
    <mergeCell ref="B87:B88"/>
    <mergeCell ref="C81:C82"/>
    <mergeCell ref="D87:D88"/>
    <mergeCell ref="B93:B94"/>
    <mergeCell ref="B89:B90"/>
    <mergeCell ref="B91:B92"/>
    <mergeCell ref="B81:B82"/>
    <mergeCell ref="B83:B84"/>
    <mergeCell ref="C87:C88"/>
    <mergeCell ref="B37:B38"/>
    <mergeCell ref="C37:C38"/>
    <mergeCell ref="E69:E70"/>
    <mergeCell ref="E71:E72"/>
    <mergeCell ref="E73:E74"/>
    <mergeCell ref="E75:E76"/>
    <mergeCell ref="C75:C76"/>
    <mergeCell ref="C73:C74"/>
    <mergeCell ref="B29:B30"/>
    <mergeCell ref="C29:C30"/>
    <mergeCell ref="D29:D30"/>
    <mergeCell ref="B33:B34"/>
    <mergeCell ref="C33:C34"/>
    <mergeCell ref="D33:D34"/>
    <mergeCell ref="B15:B16"/>
    <mergeCell ref="C15:C16"/>
    <mergeCell ref="D15:D16"/>
    <mergeCell ref="B19:B20"/>
    <mergeCell ref="C19:C20"/>
    <mergeCell ref="D19:D20"/>
    <mergeCell ref="B79:B80"/>
    <mergeCell ref="B3:B4"/>
    <mergeCell ref="C3:C4"/>
    <mergeCell ref="D3:D4"/>
    <mergeCell ref="B7:B8"/>
    <mergeCell ref="C7:C8"/>
    <mergeCell ref="D7:D8"/>
    <mergeCell ref="B11:B12"/>
    <mergeCell ref="C11:C12"/>
    <mergeCell ref="D11:D12"/>
    <mergeCell ref="B5:B6"/>
    <mergeCell ref="C5:C6"/>
    <mergeCell ref="D5:D6"/>
    <mergeCell ref="E5:E6"/>
    <mergeCell ref="F5:F6"/>
    <mergeCell ref="G5:G6"/>
    <mergeCell ref="G9:G10"/>
    <mergeCell ref="H9:H10"/>
    <mergeCell ref="I9:I10"/>
    <mergeCell ref="E3:E4"/>
    <mergeCell ref="F3:F4"/>
    <mergeCell ref="G3:G4"/>
    <mergeCell ref="I3:I4"/>
    <mergeCell ref="H3:H4"/>
    <mergeCell ref="H5:H6"/>
    <mergeCell ref="I5:I6"/>
    <mergeCell ref="E7:E8"/>
    <mergeCell ref="F7:F8"/>
    <mergeCell ref="G7:G8"/>
    <mergeCell ref="H7:H8"/>
    <mergeCell ref="I7:I8"/>
    <mergeCell ref="B9:B10"/>
    <mergeCell ref="C9:C10"/>
    <mergeCell ref="D9:D10"/>
    <mergeCell ref="E9:E10"/>
    <mergeCell ref="F9:F10"/>
    <mergeCell ref="B13:B14"/>
    <mergeCell ref="C13:C14"/>
    <mergeCell ref="D13:D14"/>
    <mergeCell ref="E13:E14"/>
    <mergeCell ref="F13:F14"/>
    <mergeCell ref="G13:G14"/>
    <mergeCell ref="G17:G18"/>
    <mergeCell ref="H17:H18"/>
    <mergeCell ref="I17:I18"/>
    <mergeCell ref="E11:E12"/>
    <mergeCell ref="F11:F12"/>
    <mergeCell ref="G11:G12"/>
    <mergeCell ref="H11:H12"/>
    <mergeCell ref="I11:I12"/>
    <mergeCell ref="H13:H14"/>
    <mergeCell ref="I13:I14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E23:E24"/>
    <mergeCell ref="E25:E26"/>
    <mergeCell ref="F21:F22"/>
    <mergeCell ref="F23:F24"/>
    <mergeCell ref="F25:F26"/>
    <mergeCell ref="G21:G22"/>
    <mergeCell ref="G23:G24"/>
    <mergeCell ref="G25:G26"/>
    <mergeCell ref="B23:B24"/>
    <mergeCell ref="B25:B26"/>
    <mergeCell ref="C25:C26"/>
    <mergeCell ref="C23:C24"/>
    <mergeCell ref="D21:D22"/>
    <mergeCell ref="D23:D24"/>
    <mergeCell ref="D25:D26"/>
    <mergeCell ref="E19:E20"/>
    <mergeCell ref="F19:F20"/>
    <mergeCell ref="G19:G20"/>
    <mergeCell ref="H19:H20"/>
    <mergeCell ref="I19:I20"/>
    <mergeCell ref="B21:B22"/>
    <mergeCell ref="C21:C22"/>
    <mergeCell ref="E21:E22"/>
    <mergeCell ref="H21:H22"/>
    <mergeCell ref="B27:B28"/>
    <mergeCell ref="C27:C28"/>
    <mergeCell ref="D27:D28"/>
    <mergeCell ref="E27:E28"/>
    <mergeCell ref="F27:F28"/>
    <mergeCell ref="G27:G28"/>
    <mergeCell ref="G31:G32"/>
    <mergeCell ref="H31:H32"/>
    <mergeCell ref="I31:I32"/>
    <mergeCell ref="H23:H24"/>
    <mergeCell ref="H25:H26"/>
    <mergeCell ref="I21:I22"/>
    <mergeCell ref="I23:I24"/>
    <mergeCell ref="I25:I26"/>
    <mergeCell ref="H27:H28"/>
    <mergeCell ref="I27:I28"/>
    <mergeCell ref="E29:E30"/>
    <mergeCell ref="F29:F30"/>
    <mergeCell ref="G29:G30"/>
    <mergeCell ref="H29:H30"/>
    <mergeCell ref="I29:I30"/>
    <mergeCell ref="B31:B32"/>
    <mergeCell ref="C31:C32"/>
    <mergeCell ref="D31:D32"/>
    <mergeCell ref="E31:E32"/>
    <mergeCell ref="F31:F32"/>
    <mergeCell ref="B35:B36"/>
    <mergeCell ref="C35:C36"/>
    <mergeCell ref="D35:D36"/>
    <mergeCell ref="E35:E36"/>
    <mergeCell ref="F35:F36"/>
    <mergeCell ref="G35:G36"/>
    <mergeCell ref="H39:H40"/>
    <mergeCell ref="I39:I40"/>
    <mergeCell ref="E33:E34"/>
    <mergeCell ref="F33:F34"/>
    <mergeCell ref="G33:G34"/>
    <mergeCell ref="H33:H34"/>
    <mergeCell ref="I33:I34"/>
    <mergeCell ref="H35:H36"/>
    <mergeCell ref="I35:I36"/>
    <mergeCell ref="B39:B40"/>
    <mergeCell ref="C39:C40"/>
    <mergeCell ref="D39:D40"/>
    <mergeCell ref="E39:E40"/>
    <mergeCell ref="F39:F40"/>
    <mergeCell ref="G39:G40"/>
    <mergeCell ref="D37:D38"/>
    <mergeCell ref="E37:E38"/>
    <mergeCell ref="F37:F38"/>
    <mergeCell ref="G37:G38"/>
    <mergeCell ref="H37:H38"/>
    <mergeCell ref="I37:I38"/>
    <mergeCell ref="H41:H42"/>
    <mergeCell ref="I41:I42"/>
    <mergeCell ref="B43:B44"/>
    <mergeCell ref="C43:C44"/>
    <mergeCell ref="D43:D44"/>
    <mergeCell ref="E43:E44"/>
    <mergeCell ref="F43:F44"/>
    <mergeCell ref="G43:G44"/>
    <mergeCell ref="H43:H44"/>
    <mergeCell ref="I43:I44"/>
    <mergeCell ref="B41:B42"/>
    <mergeCell ref="C41:C42"/>
    <mergeCell ref="D41:D42"/>
    <mergeCell ref="E41:E42"/>
    <mergeCell ref="F41:F42"/>
    <mergeCell ref="G41:G42"/>
    <mergeCell ref="H45:H46"/>
    <mergeCell ref="I45:I46"/>
    <mergeCell ref="B47:B48"/>
    <mergeCell ref="C47:C48"/>
    <mergeCell ref="D47:D48"/>
    <mergeCell ref="E47:E48"/>
    <mergeCell ref="F47:F48"/>
    <mergeCell ref="G47:G48"/>
    <mergeCell ref="H47:H48"/>
    <mergeCell ref="I47:I48"/>
    <mergeCell ref="B45:B46"/>
    <mergeCell ref="C45:C46"/>
    <mergeCell ref="D45:D46"/>
    <mergeCell ref="E45:E46"/>
    <mergeCell ref="F45:F46"/>
    <mergeCell ref="G45:G46"/>
    <mergeCell ref="H49:H50"/>
    <mergeCell ref="I49:I50"/>
    <mergeCell ref="B51:B52"/>
    <mergeCell ref="C51:C52"/>
    <mergeCell ref="D51:D52"/>
    <mergeCell ref="E51:E52"/>
    <mergeCell ref="F51:F52"/>
    <mergeCell ref="G51:G52"/>
    <mergeCell ref="H51:H52"/>
    <mergeCell ref="I51:I52"/>
    <mergeCell ref="B49:B50"/>
    <mergeCell ref="C49:C50"/>
    <mergeCell ref="D49:D50"/>
    <mergeCell ref="E49:E50"/>
    <mergeCell ref="F49:F50"/>
    <mergeCell ref="G49:G50"/>
    <mergeCell ref="H53:H54"/>
    <mergeCell ref="I53:I54"/>
    <mergeCell ref="B55:B56"/>
    <mergeCell ref="C55:C56"/>
    <mergeCell ref="D55:D56"/>
    <mergeCell ref="E55:E56"/>
    <mergeCell ref="F55:F56"/>
    <mergeCell ref="G55:G56"/>
    <mergeCell ref="H55:H56"/>
    <mergeCell ref="I55:I56"/>
    <mergeCell ref="B53:B54"/>
    <mergeCell ref="C53:C54"/>
    <mergeCell ref="D53:D54"/>
    <mergeCell ref="E53:E54"/>
    <mergeCell ref="F53:F54"/>
    <mergeCell ref="G53:G54"/>
    <mergeCell ref="H57:H58"/>
    <mergeCell ref="I57:I58"/>
    <mergeCell ref="B59:B60"/>
    <mergeCell ref="C59:C60"/>
    <mergeCell ref="D59:D60"/>
    <mergeCell ref="E59:E60"/>
    <mergeCell ref="F59:F60"/>
    <mergeCell ref="G59:G60"/>
    <mergeCell ref="H59:H60"/>
    <mergeCell ref="I59:I60"/>
    <mergeCell ref="B57:B58"/>
    <mergeCell ref="C57:C58"/>
    <mergeCell ref="D57:D58"/>
    <mergeCell ref="E57:E58"/>
    <mergeCell ref="F57:F58"/>
    <mergeCell ref="G57:G58"/>
    <mergeCell ref="H61:H62"/>
    <mergeCell ref="I61:I62"/>
    <mergeCell ref="B63:B64"/>
    <mergeCell ref="C63:C64"/>
    <mergeCell ref="D63:D64"/>
    <mergeCell ref="E63:E64"/>
    <mergeCell ref="F63:F64"/>
    <mergeCell ref="G63:G64"/>
    <mergeCell ref="H63:H64"/>
    <mergeCell ref="I63:I64"/>
    <mergeCell ref="B61:B62"/>
    <mergeCell ref="C61:C62"/>
    <mergeCell ref="D61:D62"/>
    <mergeCell ref="E61:E62"/>
    <mergeCell ref="F61:F62"/>
    <mergeCell ref="G61:G62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G73:G74"/>
    <mergeCell ref="H73:H74"/>
    <mergeCell ref="I73:I74"/>
    <mergeCell ref="B65:B66"/>
    <mergeCell ref="C65:C66"/>
    <mergeCell ref="D65:D66"/>
    <mergeCell ref="E65:E66"/>
    <mergeCell ref="F65:F66"/>
    <mergeCell ref="G65:G66"/>
    <mergeCell ref="H65:H66"/>
    <mergeCell ref="G69:G70"/>
    <mergeCell ref="H69:H70"/>
    <mergeCell ref="I69:I70"/>
    <mergeCell ref="G71:G72"/>
    <mergeCell ref="H71:H72"/>
    <mergeCell ref="I71:I72"/>
    <mergeCell ref="G81:G82"/>
    <mergeCell ref="H81:H82"/>
    <mergeCell ref="I81:I82"/>
    <mergeCell ref="G79:G80"/>
    <mergeCell ref="H79:H80"/>
    <mergeCell ref="I79:I80"/>
    <mergeCell ref="G77:G78"/>
    <mergeCell ref="H77:H78"/>
    <mergeCell ref="I77:I78"/>
    <mergeCell ref="G75:G76"/>
    <mergeCell ref="H75:H76"/>
    <mergeCell ref="I75:I76"/>
    <mergeCell ref="G89:G90"/>
    <mergeCell ref="H89:H90"/>
    <mergeCell ref="I89:I90"/>
    <mergeCell ref="G87:G88"/>
    <mergeCell ref="H87:H88"/>
    <mergeCell ref="I87:I88"/>
    <mergeCell ref="G85:G86"/>
    <mergeCell ref="H85:H86"/>
    <mergeCell ref="I85:I86"/>
    <mergeCell ref="G83:G84"/>
    <mergeCell ref="H83:H84"/>
    <mergeCell ref="I83:I84"/>
    <mergeCell ref="G97:G98"/>
    <mergeCell ref="H97:H98"/>
    <mergeCell ref="I97:I98"/>
    <mergeCell ref="G95:G96"/>
    <mergeCell ref="H95:H96"/>
    <mergeCell ref="I95:I96"/>
    <mergeCell ref="G93:G94"/>
    <mergeCell ref="H93:H94"/>
    <mergeCell ref="I93:I94"/>
    <mergeCell ref="G91:G92"/>
    <mergeCell ref="H91:H92"/>
    <mergeCell ref="I91:I92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B105:B106"/>
    <mergeCell ref="B107:B108"/>
    <mergeCell ref="B109:B110"/>
    <mergeCell ref="H103:H104"/>
    <mergeCell ref="I103:I104"/>
    <mergeCell ref="B103:B104"/>
    <mergeCell ref="C103:C104"/>
    <mergeCell ref="D103:D104"/>
    <mergeCell ref="E103:E104"/>
    <mergeCell ref="F103:F104"/>
  </mergeCells>
  <dataValidations count="1">
    <dataValidation type="list" showErrorMessage="1" promptTitle="Vyber" error="neplatné zadání" sqref="B71:B79 B81:B110 B69 B3:B67">
      <formula1>$J$2:$J$15</formula1>
    </dataValidation>
  </dataValidations>
  <printOptions/>
  <pageMargins left="0.49" right="0.1" top="0.56" bottom="0.25" header="0.32" footer="0.0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5.375" style="0" customWidth="1"/>
    <col min="2" max="2" width="24.50390625" style="0" customWidth="1"/>
    <col min="3" max="3" width="21.625" style="0" customWidth="1"/>
    <col min="5" max="5" width="18.875" style="0" customWidth="1"/>
    <col min="7" max="7" width="20.875" style="0" customWidth="1"/>
  </cols>
  <sheetData>
    <row r="2" spans="1:9" ht="15">
      <c r="A2" t="s">
        <v>15</v>
      </c>
      <c r="B2" s="41" t="s">
        <v>52</v>
      </c>
      <c r="C2" s="42" t="str">
        <f>Zápis!A11</f>
        <v>Brückner Leopold</v>
      </c>
      <c r="D2" s="43">
        <f>Zápis!I11</f>
        <v>548</v>
      </c>
      <c r="E2" s="42" t="str">
        <f>Zápis!A23</f>
        <v>Hradilová Helena</v>
      </c>
      <c r="F2" s="43">
        <f>Zápis!I23</f>
        <v>597</v>
      </c>
      <c r="G2" s="42" t="str">
        <f>Zápis!A41</f>
        <v>Thampy Daniela</v>
      </c>
      <c r="H2" s="43">
        <f>Zápis!I41</f>
        <v>706</v>
      </c>
      <c r="I2" s="45">
        <f aca="true" t="shared" si="0" ref="I2:I7">SUM(D2,F2,H2)</f>
        <v>1851</v>
      </c>
    </row>
    <row r="3" spans="1:9" ht="15">
      <c r="A3" t="s">
        <v>16</v>
      </c>
      <c r="B3" s="41" t="s">
        <v>68</v>
      </c>
      <c r="C3" s="42" t="str">
        <f>Zápis!A59</f>
        <v>Mrkvička Petr</v>
      </c>
      <c r="D3" s="43">
        <f>Zápis!I59</f>
        <v>606</v>
      </c>
      <c r="E3" s="42" t="str">
        <f>Zápis!A61</f>
        <v>Paulus Josef</v>
      </c>
      <c r="F3" s="43">
        <f>Zápis!I61</f>
        <v>704</v>
      </c>
      <c r="G3" s="42" t="str">
        <f>Zápis!A53</f>
        <v>Škropeková Žofia</v>
      </c>
      <c r="H3" s="43">
        <f>Zápis!I53</f>
        <v>504</v>
      </c>
      <c r="I3" s="45">
        <f t="shared" si="0"/>
        <v>1814</v>
      </c>
    </row>
    <row r="4" spans="1:9" ht="15">
      <c r="A4" t="s">
        <v>17</v>
      </c>
      <c r="B4" s="41" t="s">
        <v>81</v>
      </c>
      <c r="C4" s="42" t="str">
        <f>Zápis!A75</f>
        <v>Řehořová Stanislava</v>
      </c>
      <c r="D4" s="43">
        <f>Zápis!I75</f>
        <v>607</v>
      </c>
      <c r="E4" s="42" t="str">
        <f>Zápis!A85</f>
        <v>Macháček Karel</v>
      </c>
      <c r="F4" s="43">
        <f>Zápis!I85</f>
        <v>566</v>
      </c>
      <c r="G4" s="42" t="str">
        <f>Zápis!A71</f>
        <v>Gruncl Josef</v>
      </c>
      <c r="H4" s="43">
        <f>Zápis!I71</f>
        <v>578</v>
      </c>
      <c r="I4" s="45">
        <f t="shared" si="0"/>
        <v>1751</v>
      </c>
    </row>
    <row r="5" spans="1:9" ht="15">
      <c r="A5" t="s">
        <v>18</v>
      </c>
      <c r="B5" s="41" t="s">
        <v>59</v>
      </c>
      <c r="C5" s="42" t="str">
        <f>Zápis!A35</f>
        <v>Nývltová Jaromíra</v>
      </c>
      <c r="D5" s="43">
        <f>Zápis!I35</f>
        <v>582</v>
      </c>
      <c r="E5" s="42" t="str">
        <f>Zápis!A49</f>
        <v>Vlasáková Kamila</v>
      </c>
      <c r="F5" s="43">
        <f>Zápis!I49</f>
        <v>533</v>
      </c>
      <c r="G5" s="42" t="str">
        <f>Zápis!A39</f>
        <v>Matějný Jiří</v>
      </c>
      <c r="H5" s="43">
        <f>Zápis!I39</f>
        <v>540</v>
      </c>
      <c r="I5" s="45">
        <f t="shared" si="0"/>
        <v>1655</v>
      </c>
    </row>
    <row r="6" spans="1:9" ht="15">
      <c r="A6" t="s">
        <v>19</v>
      </c>
      <c r="B6" s="41" t="s">
        <v>80</v>
      </c>
      <c r="C6" s="42" t="str">
        <f>Zápis!A67</f>
        <v>Srníček Miroslav</v>
      </c>
      <c r="D6" s="43">
        <f>Zápis!I67</f>
        <v>672</v>
      </c>
      <c r="E6" s="42" t="str">
        <f>Zápis!A87</f>
        <v>Hurtová Ludmila</v>
      </c>
      <c r="F6" s="43">
        <f>Zápis!I87</f>
        <v>479</v>
      </c>
      <c r="G6" s="42" t="str">
        <f>Zápis!A83</f>
        <v>Ondříšková Dana</v>
      </c>
      <c r="H6" s="44">
        <f>Zápis!I83</f>
        <v>454</v>
      </c>
      <c r="I6" s="45">
        <f t="shared" si="0"/>
        <v>1605</v>
      </c>
    </row>
    <row r="7" spans="1:9" ht="15">
      <c r="A7" t="s">
        <v>20</v>
      </c>
      <c r="B7" s="41" t="s">
        <v>61</v>
      </c>
      <c r="C7" s="42" t="str">
        <f>Zápis!A17</f>
        <v>Špačková Františka</v>
      </c>
      <c r="D7" s="43">
        <f>Zápis!I17</f>
        <v>603</v>
      </c>
      <c r="E7" s="42" t="str">
        <f>Zápis!A63</f>
        <v>Hudeček Josef</v>
      </c>
      <c r="F7" s="43">
        <f>Zápis!I63</f>
        <v>414</v>
      </c>
      <c r="G7" s="42" t="str">
        <f>Zápis!A65</f>
        <v>Piner Radek</v>
      </c>
      <c r="H7" s="43">
        <f>Zápis!I65</f>
        <v>555</v>
      </c>
      <c r="I7" s="45">
        <f t="shared" si="0"/>
        <v>1572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5.375" style="0" customWidth="1"/>
    <col min="2" max="2" width="24.50390625" style="0" customWidth="1"/>
    <col min="3" max="3" width="24.625" style="0" customWidth="1"/>
    <col min="4" max="4" width="8.625" style="0" customWidth="1"/>
    <col min="5" max="5" width="24.625" style="0" customWidth="1"/>
    <col min="6" max="6" width="8.625" style="0" customWidth="1"/>
    <col min="7" max="7" width="24.625" style="0" customWidth="1"/>
    <col min="8" max="8" width="8.625" style="0" customWidth="1"/>
    <col min="9" max="9" width="9.875" style="0" customWidth="1"/>
  </cols>
  <sheetData>
    <row r="1" spans="1:8" ht="13.5" customHeight="1">
      <c r="A1" s="11"/>
      <c r="B1" s="11" t="s">
        <v>65</v>
      </c>
      <c r="C1" s="11"/>
      <c r="D1" s="11"/>
      <c r="E1" s="11"/>
      <c r="H1" t="s">
        <v>93</v>
      </c>
    </row>
    <row r="2" spans="1:6" ht="20.25" customHeight="1">
      <c r="A2" s="11"/>
      <c r="B2" s="11"/>
      <c r="D2" s="36" t="s">
        <v>92</v>
      </c>
      <c r="E2" s="11"/>
      <c r="F2" s="11"/>
    </row>
    <row r="3" ht="12.75">
      <c r="D3" s="51" t="s">
        <v>113</v>
      </c>
    </row>
    <row r="6" spans="1:9" ht="21" customHeight="1">
      <c r="A6" s="54" t="s">
        <v>15</v>
      </c>
      <c r="B6" s="45" t="s">
        <v>116</v>
      </c>
      <c r="C6" s="55" t="str">
        <f>Zápis!A19</f>
        <v>Koller Peter</v>
      </c>
      <c r="D6" s="52">
        <f>Zápis!I19</f>
        <v>685</v>
      </c>
      <c r="E6" s="55" t="str">
        <f>Zápis!A21</f>
        <v>Červeňák Miroslav</v>
      </c>
      <c r="F6" s="52">
        <f>Zápis!I21</f>
        <v>647</v>
      </c>
      <c r="G6" s="55" t="str">
        <f>Zápis!A31</f>
        <v>Kollerová Magdaléna</v>
      </c>
      <c r="H6" s="52">
        <f>Zápis!I31</f>
        <v>616</v>
      </c>
      <c r="I6" s="45">
        <f aca="true" t="shared" si="0" ref="I6:I17">SUM(D6,F6,H6)</f>
        <v>1948</v>
      </c>
    </row>
    <row r="7" spans="1:9" ht="21" customHeight="1">
      <c r="A7" s="54" t="s">
        <v>16</v>
      </c>
      <c r="B7" s="45" t="s">
        <v>106</v>
      </c>
      <c r="C7" s="55" t="str">
        <f>Zápis!A59</f>
        <v>Mrkvička Petr</v>
      </c>
      <c r="D7" s="52">
        <f>Zápis!I59</f>
        <v>606</v>
      </c>
      <c r="E7" s="55" t="str">
        <f>Zápis!A61</f>
        <v>Paulus Josef</v>
      </c>
      <c r="F7" s="52">
        <f>Zápis!I61</f>
        <v>704</v>
      </c>
      <c r="G7" s="55" t="str">
        <f>Zápis!A89</f>
        <v>Paulusová Anna</v>
      </c>
      <c r="H7" s="52">
        <f>Zápis!I89</f>
        <v>609</v>
      </c>
      <c r="I7" s="45">
        <f t="shared" si="0"/>
        <v>1919</v>
      </c>
    </row>
    <row r="8" spans="1:9" ht="21" customHeight="1">
      <c r="A8" s="54" t="s">
        <v>17</v>
      </c>
      <c r="B8" s="45" t="s">
        <v>52</v>
      </c>
      <c r="C8" s="55" t="str">
        <f>Zápis!A9</f>
        <v>Olšanská Ivana</v>
      </c>
      <c r="D8" s="52">
        <f>Zápis!I9</f>
        <v>594</v>
      </c>
      <c r="E8" s="55" t="str">
        <f>Zápis!A13</f>
        <v>Vymazalová Silva</v>
      </c>
      <c r="F8" s="52">
        <f>Zápis!I13</f>
        <v>581</v>
      </c>
      <c r="G8" s="55" t="str">
        <f>Zápis!A41</f>
        <v>Thampy Daniela</v>
      </c>
      <c r="H8" s="52">
        <f>Zápis!I41</f>
        <v>706</v>
      </c>
      <c r="I8" s="45">
        <f t="shared" si="0"/>
        <v>1881</v>
      </c>
    </row>
    <row r="9" spans="1:9" ht="21" customHeight="1">
      <c r="A9" s="54" t="s">
        <v>18</v>
      </c>
      <c r="B9" s="45" t="s">
        <v>81</v>
      </c>
      <c r="C9" s="55" t="str">
        <f>Zápis!A75</f>
        <v>Řehořová Stanislava</v>
      </c>
      <c r="D9" s="52">
        <f>Zápis!I75</f>
        <v>607</v>
      </c>
      <c r="E9" s="55" t="str">
        <f>Zápis!A85</f>
        <v>Macháček Karel</v>
      </c>
      <c r="F9" s="52">
        <f>Zápis!I85</f>
        <v>566</v>
      </c>
      <c r="G9" s="55" t="str">
        <f>Zápis!A71</f>
        <v>Gruncl Josef</v>
      </c>
      <c r="H9" s="52">
        <f>Zápis!I71</f>
        <v>578</v>
      </c>
      <c r="I9" s="45">
        <f t="shared" si="0"/>
        <v>1751</v>
      </c>
    </row>
    <row r="10" spans="1:9" ht="21" customHeight="1">
      <c r="A10" s="54" t="s">
        <v>19</v>
      </c>
      <c r="B10" s="45" t="s">
        <v>114</v>
      </c>
      <c r="C10" s="55" t="str">
        <f>Zápis!A35</f>
        <v>Nývltová Jaromíra</v>
      </c>
      <c r="D10" s="52">
        <f>Zápis!I35</f>
        <v>582</v>
      </c>
      <c r="E10" s="55" t="str">
        <f>Zápis!A37</f>
        <v>Horský Zdeněk</v>
      </c>
      <c r="F10" s="52">
        <f>Zápis!I37</f>
        <v>502</v>
      </c>
      <c r="G10" s="55" t="str">
        <f>Zápis!A39</f>
        <v>Matějný Jiří</v>
      </c>
      <c r="H10" s="52">
        <f>Zápis!I39</f>
        <v>540</v>
      </c>
      <c r="I10" s="45">
        <f t="shared" si="0"/>
        <v>1624</v>
      </c>
    </row>
    <row r="11" spans="1:9" ht="21" customHeight="1">
      <c r="A11" s="54" t="s">
        <v>20</v>
      </c>
      <c r="B11" s="45" t="s">
        <v>80</v>
      </c>
      <c r="C11" s="55" t="str">
        <f>Zápis!A67</f>
        <v>Srníček Miroslav</v>
      </c>
      <c r="D11" s="52">
        <f>Zápis!I67</f>
        <v>672</v>
      </c>
      <c r="E11" s="55" t="str">
        <f>Zápis!A87</f>
        <v>Hurtová Ludmila</v>
      </c>
      <c r="F11" s="52">
        <f>Zápis!I87</f>
        <v>479</v>
      </c>
      <c r="G11" s="55" t="str">
        <f>Zápis!A83</f>
        <v>Ondříšková Dana</v>
      </c>
      <c r="H11" s="53">
        <f>Zápis!I83</f>
        <v>454</v>
      </c>
      <c r="I11" s="45">
        <f t="shared" si="0"/>
        <v>1605</v>
      </c>
    </row>
    <row r="12" spans="1:9" ht="21" customHeight="1">
      <c r="A12" s="54" t="s">
        <v>21</v>
      </c>
      <c r="B12" s="45" t="s">
        <v>117</v>
      </c>
      <c r="C12" s="55" t="str">
        <f>Zápis!A25</f>
        <v>Koller Tibor</v>
      </c>
      <c r="D12" s="52">
        <f>Zápis!I25</f>
        <v>684</v>
      </c>
      <c r="E12" s="55" t="str">
        <f>Zápis!A33</f>
        <v>Šottník Ján</v>
      </c>
      <c r="F12" s="52">
        <f>Zápis!I33</f>
        <v>575</v>
      </c>
      <c r="G12" s="55" t="str">
        <f>Zápis!A27</f>
        <v>Demianová Mária</v>
      </c>
      <c r="H12" s="52">
        <f>Zápis!I27</f>
        <v>323</v>
      </c>
      <c r="I12" s="45">
        <f t="shared" si="0"/>
        <v>1582</v>
      </c>
    </row>
    <row r="13" spans="1:9" ht="21" customHeight="1">
      <c r="A13" s="54" t="s">
        <v>22</v>
      </c>
      <c r="B13" s="45" t="s">
        <v>118</v>
      </c>
      <c r="C13" s="55" t="str">
        <f>Zápis!A69</f>
        <v>Mrázková Jarmila</v>
      </c>
      <c r="D13" s="52">
        <f>Zápis!I69</f>
        <v>579</v>
      </c>
      <c r="E13" s="55" t="str">
        <f>Zápis!A81</f>
        <v>Krch Michal</v>
      </c>
      <c r="F13" s="52">
        <f>Zápis!I81</f>
        <v>483</v>
      </c>
      <c r="G13" s="55" t="str">
        <f>Zápis!A77</f>
        <v>Reichel Jiří</v>
      </c>
      <c r="H13" s="53">
        <f>Zápis!I77</f>
        <v>516</v>
      </c>
      <c r="I13" s="45">
        <f t="shared" si="0"/>
        <v>1578</v>
      </c>
    </row>
    <row r="14" spans="1:9" ht="21" customHeight="1">
      <c r="A14" s="54" t="s">
        <v>23</v>
      </c>
      <c r="B14" s="45" t="s">
        <v>119</v>
      </c>
      <c r="C14" s="55" t="str">
        <f>Zápis!A17</f>
        <v>Špačková Františka</v>
      </c>
      <c r="D14" s="52">
        <f>Zápis!I17</f>
        <v>603</v>
      </c>
      <c r="E14" s="55" t="str">
        <f>Zápis!A63</f>
        <v>Hudeček Josef</v>
      </c>
      <c r="F14" s="52">
        <f>Zápis!I63</f>
        <v>414</v>
      </c>
      <c r="G14" s="55" t="str">
        <f>Zápis!A65</f>
        <v>Piner Radek</v>
      </c>
      <c r="H14" s="52">
        <f>Zápis!I65</f>
        <v>555</v>
      </c>
      <c r="I14" s="45">
        <f t="shared" si="0"/>
        <v>1572</v>
      </c>
    </row>
    <row r="15" spans="1:9" ht="21" customHeight="1">
      <c r="A15" s="54" t="s">
        <v>24</v>
      </c>
      <c r="B15" s="45" t="s">
        <v>72</v>
      </c>
      <c r="C15" s="55" t="str">
        <f>Zápis!A23</f>
        <v>Hradilová Helena</v>
      </c>
      <c r="D15" s="52">
        <f>Zápis!I23</f>
        <v>597</v>
      </c>
      <c r="E15" s="55" t="str">
        <f>Zápis!A29</f>
        <v>Hradil Milan</v>
      </c>
      <c r="F15" s="52">
        <f>Zápis!I29</f>
        <v>385</v>
      </c>
      <c r="G15" s="55" t="str">
        <f>Zápis!A11</f>
        <v>Brückner Leopold</v>
      </c>
      <c r="H15" s="52">
        <f>Zápis!I11</f>
        <v>548</v>
      </c>
      <c r="I15" s="45">
        <f t="shared" si="0"/>
        <v>1530</v>
      </c>
    </row>
    <row r="16" spans="1:9" ht="21" customHeight="1">
      <c r="A16" s="54" t="s">
        <v>25</v>
      </c>
      <c r="B16" s="45" t="s">
        <v>120</v>
      </c>
      <c r="C16" s="55" t="str">
        <f>Zápis!A7</f>
        <v>Gutová Marie</v>
      </c>
      <c r="D16" s="52">
        <f>Zápis!I7</f>
        <v>577</v>
      </c>
      <c r="E16" s="55" t="str">
        <f>Zápis!A15</f>
        <v>Gut Pavel</v>
      </c>
      <c r="F16" s="52">
        <f>Zápis!I15</f>
        <v>332</v>
      </c>
      <c r="G16" s="55" t="str">
        <f>Zápis!A53</f>
        <v>Škropeková Žofia</v>
      </c>
      <c r="H16" s="52">
        <f>Zápis!I53</f>
        <v>504</v>
      </c>
      <c r="I16" s="45">
        <f t="shared" si="0"/>
        <v>1413</v>
      </c>
    </row>
    <row r="17" spans="1:9" ht="21" customHeight="1">
      <c r="A17" s="54" t="s">
        <v>26</v>
      </c>
      <c r="B17" s="45" t="s">
        <v>115</v>
      </c>
      <c r="C17" s="55" t="str">
        <f>Zápis!A49</f>
        <v>Vlasáková Kamila</v>
      </c>
      <c r="D17" s="52">
        <f>Zápis!I49</f>
        <v>533</v>
      </c>
      <c r="E17" s="55" t="str">
        <f>Zápis!A5</f>
        <v>Polnar Jakub</v>
      </c>
      <c r="F17" s="52">
        <f>Zápis!I5</f>
        <v>510</v>
      </c>
      <c r="G17" s="55" t="str">
        <f>Zápis!A47</f>
        <v>Štecha Zdeněk</v>
      </c>
      <c r="H17" s="52">
        <f>Zápis!I47</f>
        <v>345</v>
      </c>
      <c r="I17" s="45">
        <f t="shared" si="0"/>
        <v>1388</v>
      </c>
    </row>
    <row r="18" ht="18.75" customHeight="1"/>
    <row r="19" ht="18.75" customHeight="1">
      <c r="B19" s="11" t="s">
        <v>112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5.125" style="11" bestFit="1" customWidth="1"/>
    <col min="2" max="2" width="27.625" style="11" customWidth="1"/>
    <col min="3" max="3" width="32.875" style="11" bestFit="1" customWidth="1"/>
    <col min="4" max="4" width="8.50390625" style="11" bestFit="1" customWidth="1"/>
    <col min="5" max="5" width="6.125" style="11" bestFit="1" customWidth="1"/>
    <col min="6" max="6" width="8.50390625" style="11" bestFit="1" customWidth="1"/>
  </cols>
  <sheetData>
    <row r="1" spans="2:6" ht="13.5" customHeight="1">
      <c r="B1" s="11" t="s">
        <v>65</v>
      </c>
      <c r="F1" t="s">
        <v>93</v>
      </c>
    </row>
    <row r="2" ht="20.25" customHeight="1">
      <c r="C2" s="36" t="s">
        <v>92</v>
      </c>
    </row>
    <row r="3" spans="2:3" ht="24.75" customHeight="1">
      <c r="B3" s="23"/>
      <c r="C3" s="24" t="s">
        <v>86</v>
      </c>
    </row>
    <row r="4" spans="1:6" ht="21" customHeight="1">
      <c r="A4" s="22" t="s">
        <v>14</v>
      </c>
      <c r="B4" s="20" t="s">
        <v>0</v>
      </c>
      <c r="C4" s="22" t="s">
        <v>49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24" t="str">
        <f>Zápis!A41</f>
        <v>Thampy Daniela</v>
      </c>
      <c r="C5" s="24" t="str">
        <f>Zápis!A42</f>
        <v>TJ Sokol Brno IV.ZP</v>
      </c>
      <c r="D5" s="47" t="str">
        <f>Zápis!B41</f>
        <v>B1ž</v>
      </c>
      <c r="E5" s="48">
        <f>Zápis!G41</f>
        <v>556</v>
      </c>
      <c r="F5" s="49">
        <f>Zápis!I41</f>
        <v>706</v>
      </c>
    </row>
    <row r="6" spans="1:6" ht="18.75" customHeight="1">
      <c r="A6" s="12" t="s">
        <v>16</v>
      </c>
      <c r="B6" s="14" t="str">
        <f>Zápis!A61</f>
        <v>Paulus Josef</v>
      </c>
      <c r="C6" s="19" t="str">
        <f>Zápis!A62</f>
        <v>Klub Zrapos Opava</v>
      </c>
      <c r="D6" s="15" t="str">
        <f>Zápis!B61</f>
        <v>B3m</v>
      </c>
      <c r="E6" s="16">
        <f>Zápis!G61</f>
        <v>704</v>
      </c>
      <c r="F6" s="17">
        <f>Zápis!I61</f>
        <v>704</v>
      </c>
    </row>
    <row r="7" spans="1:6" ht="18.75" customHeight="1">
      <c r="A7" s="12" t="s">
        <v>17</v>
      </c>
      <c r="B7" s="14" t="str">
        <f>Zápis!A19</f>
        <v>Koller Peter</v>
      </c>
      <c r="C7" s="19" t="str">
        <f>Zápis!A20</f>
        <v>Jastrabi Bratislava</v>
      </c>
      <c r="D7" s="15" t="str">
        <f>Zápis!B19</f>
        <v>B3m</v>
      </c>
      <c r="E7" s="16">
        <f>Zápis!G19</f>
        <v>685</v>
      </c>
      <c r="F7" s="17">
        <f>Zápis!I19</f>
        <v>685</v>
      </c>
    </row>
    <row r="8" spans="1:6" ht="18.75" customHeight="1">
      <c r="A8" s="12" t="s">
        <v>18</v>
      </c>
      <c r="B8" s="14" t="str">
        <f>Zápis!A25</f>
        <v>Koller Tibor</v>
      </c>
      <c r="C8" s="18" t="str">
        <f>Zápis!A26</f>
        <v>Jastrabi Bratislava</v>
      </c>
      <c r="D8" s="15" t="str">
        <f>Zápis!B25</f>
        <v>B2m</v>
      </c>
      <c r="E8" s="16">
        <f>Zápis!G25</f>
        <v>651</v>
      </c>
      <c r="F8" s="17">
        <f>Zápis!I25</f>
        <v>684</v>
      </c>
    </row>
    <row r="9" spans="1:6" ht="18.75" customHeight="1">
      <c r="A9" s="12" t="s">
        <v>19</v>
      </c>
      <c r="B9" s="14" t="str">
        <f>Zápis!A67</f>
        <v>Srníček Miroslav</v>
      </c>
      <c r="C9" s="19" t="str">
        <f>Zápis!A68</f>
        <v>SK Slavia Praha OZP</v>
      </c>
      <c r="D9" s="15" t="str">
        <f>Zápis!B67</f>
        <v>B3m</v>
      </c>
      <c r="E9" s="16">
        <f>Zápis!G67</f>
        <v>672</v>
      </c>
      <c r="F9" s="17">
        <f>Zápis!I67</f>
        <v>672</v>
      </c>
    </row>
    <row r="10" spans="1:6" ht="18.75" customHeight="1">
      <c r="A10" s="12" t="s">
        <v>20</v>
      </c>
      <c r="B10" s="14" t="str">
        <f>Zápis!A21</f>
        <v>Červeňák Miroslav</v>
      </c>
      <c r="C10" s="18" t="str">
        <f>Zápis!A22</f>
        <v>Jastrabi Bratislava</v>
      </c>
      <c r="D10" s="15" t="str">
        <f>Zápis!B21</f>
        <v>B3m</v>
      </c>
      <c r="E10" s="16">
        <f>Zápis!G21</f>
        <v>647</v>
      </c>
      <c r="F10" s="17">
        <f>Zápis!I21</f>
        <v>647</v>
      </c>
    </row>
    <row r="11" spans="1:6" ht="18.75" customHeight="1">
      <c r="A11" s="12" t="s">
        <v>21</v>
      </c>
      <c r="B11" s="14" t="str">
        <f>Zápis!A31</f>
        <v>Kollerová Magdaléna</v>
      </c>
      <c r="C11" s="19" t="str">
        <f>Zápis!A32</f>
        <v>Jastrabi Bratislava</v>
      </c>
      <c r="D11" s="15" t="str">
        <f>Zápis!B31</f>
        <v>B3ž</v>
      </c>
      <c r="E11" s="16">
        <f>Zápis!G31</f>
        <v>604</v>
      </c>
      <c r="F11" s="17">
        <f>Zápis!I31</f>
        <v>616</v>
      </c>
    </row>
    <row r="12" spans="1:6" ht="18.75" customHeight="1">
      <c r="A12" s="12" t="s">
        <v>22</v>
      </c>
      <c r="B12" s="14" t="str">
        <f>Zápis!A89</f>
        <v>Paulusová Anna</v>
      </c>
      <c r="C12" s="19" t="str">
        <f>Zápis!A90</f>
        <v>Klub Zrapos Opava</v>
      </c>
      <c r="D12" s="15" t="str">
        <f>Zápis!B89</f>
        <v>B2ž</v>
      </c>
      <c r="E12" s="16">
        <f>Zápis!G89</f>
        <v>569</v>
      </c>
      <c r="F12" s="17">
        <f>Zápis!I89</f>
        <v>609</v>
      </c>
    </row>
    <row r="13" spans="1:6" ht="18.75" customHeight="1">
      <c r="A13" s="12" t="s">
        <v>23</v>
      </c>
      <c r="B13" s="14" t="str">
        <f>Zápis!A75</f>
        <v>Řehořová Stanislava</v>
      </c>
      <c r="C13" s="19" t="str">
        <f>Zápis!A76</f>
        <v>SK Slavia Praha OZP</v>
      </c>
      <c r="D13" s="15" t="str">
        <f>Zápis!B75</f>
        <v>B2ž</v>
      </c>
      <c r="E13" s="39">
        <f>Zápis!G75</f>
        <v>567</v>
      </c>
      <c r="F13" s="17">
        <f>Zápis!I75</f>
        <v>607</v>
      </c>
    </row>
    <row r="14" spans="1:6" ht="18.75" customHeight="1">
      <c r="A14" s="12" t="s">
        <v>24</v>
      </c>
      <c r="B14" s="14" t="str">
        <f>Zápis!A59</f>
        <v>Mrkvička Petr</v>
      </c>
      <c r="C14" s="19" t="str">
        <f>Zápis!A60</f>
        <v>Klub Zrapos Opava</v>
      </c>
      <c r="D14" s="15" t="str">
        <f>Zápis!B59</f>
        <v>B2m</v>
      </c>
      <c r="E14" s="16">
        <f>Zápis!G59</f>
        <v>577</v>
      </c>
      <c r="F14" s="17">
        <f>Zápis!I59</f>
        <v>606</v>
      </c>
    </row>
    <row r="15" spans="1:6" ht="18.75" customHeight="1">
      <c r="A15" s="12" t="s">
        <v>25</v>
      </c>
      <c r="B15" s="14" t="str">
        <f>Zápis!A17</f>
        <v>Špačková Františka</v>
      </c>
      <c r="C15" s="24" t="str">
        <f>Zápis!A18</f>
        <v>TJ Jiskra Kyjov</v>
      </c>
      <c r="D15" s="15" t="str">
        <f>Zápis!B17</f>
        <v>B2ž</v>
      </c>
      <c r="E15" s="16">
        <f>Zápis!G17</f>
        <v>564</v>
      </c>
      <c r="F15" s="17">
        <f>Zápis!I17</f>
        <v>603</v>
      </c>
    </row>
    <row r="16" spans="1:6" ht="18.75" customHeight="1">
      <c r="A16" s="12" t="s">
        <v>26</v>
      </c>
      <c r="B16" s="14" t="str">
        <f>Zápis!A23</f>
        <v>Hradilová Helena</v>
      </c>
      <c r="C16" s="19" t="str">
        <f>Zápis!A24</f>
        <v>SK Handicap Zlín</v>
      </c>
      <c r="D16" s="15" t="str">
        <f>Zápis!B23</f>
        <v>B3ž</v>
      </c>
      <c r="E16" s="16">
        <f>Zápis!G23</f>
        <v>585</v>
      </c>
      <c r="F16" s="17">
        <f>Zápis!I23</f>
        <v>597</v>
      </c>
    </row>
    <row r="17" spans="1:6" ht="18.75" customHeight="1">
      <c r="A17" s="12" t="s">
        <v>27</v>
      </c>
      <c r="B17" s="14" t="str">
        <f>Zápis!A9</f>
        <v>Olšanská Ivana</v>
      </c>
      <c r="C17" s="13" t="str">
        <f>Zápis!A10</f>
        <v>TJ Sokol Brno IV.ZP</v>
      </c>
      <c r="D17" s="15" t="str">
        <f>Zápis!B9</f>
        <v>Opn.ž</v>
      </c>
      <c r="E17" s="16">
        <f>Zápis!G9</f>
        <v>612</v>
      </c>
      <c r="F17" s="17">
        <f>Zápis!I9</f>
        <v>594</v>
      </c>
    </row>
    <row r="18" spans="1:6" ht="18.75" customHeight="1">
      <c r="A18" s="12" t="s">
        <v>28</v>
      </c>
      <c r="B18" s="24" t="str">
        <f>Zápis!A35</f>
        <v>Nývltová Jaromíra</v>
      </c>
      <c r="C18" s="24" t="str">
        <f>Zápis!A36</f>
        <v>TJ Zora Praha</v>
      </c>
      <c r="D18" s="47" t="str">
        <f>Zápis!B35</f>
        <v>B3ž</v>
      </c>
      <c r="E18" s="48">
        <f>Zápis!G35</f>
        <v>571</v>
      </c>
      <c r="F18" s="49">
        <f>Zápis!I35</f>
        <v>582</v>
      </c>
    </row>
    <row r="19" spans="1:6" ht="18.75" customHeight="1">
      <c r="A19" s="12" t="s">
        <v>29</v>
      </c>
      <c r="B19" s="14" t="str">
        <f>Zápis!A13</f>
        <v>Vymazalová Silva</v>
      </c>
      <c r="C19" s="19" t="str">
        <f>Zápis!A14</f>
        <v>TJ Sokol Brno IV.ZP</v>
      </c>
      <c r="D19" s="15" t="str">
        <f>Zápis!$B13</f>
        <v>Opn.ž</v>
      </c>
      <c r="E19" s="16">
        <f>Zápis!G13</f>
        <v>599</v>
      </c>
      <c r="F19" s="17">
        <f>Zápis!I13</f>
        <v>581</v>
      </c>
    </row>
    <row r="20" spans="1:6" ht="18.75" customHeight="1">
      <c r="A20" s="12" t="s">
        <v>30</v>
      </c>
      <c r="B20" s="14" t="str">
        <f>Zápis!A69</f>
        <v>Mrázková Jarmila</v>
      </c>
      <c r="C20" s="18" t="str">
        <f>Zápis!A70</f>
        <v>SK Slavia Praha OZP</v>
      </c>
      <c r="D20" s="15" t="str">
        <f>Zápis!B69</f>
        <v>Opn.ž</v>
      </c>
      <c r="E20" s="16">
        <f>Zápis!G69</f>
        <v>597</v>
      </c>
      <c r="F20" s="17">
        <f>Zápis!I69</f>
        <v>579</v>
      </c>
    </row>
    <row r="21" spans="1:6" ht="18.75" customHeight="1">
      <c r="A21" s="12" t="s">
        <v>31</v>
      </c>
      <c r="B21" s="14" t="str">
        <f>Zápis!A71</f>
        <v>Gruncl Josef</v>
      </c>
      <c r="C21" s="19" t="str">
        <f>Zápis!A72</f>
        <v>SK Slavia Praha OZP</v>
      </c>
      <c r="D21" s="15" t="str">
        <f>Zápis!B71</f>
        <v>B3m</v>
      </c>
      <c r="E21" s="16">
        <f>Zápis!G71</f>
        <v>578</v>
      </c>
      <c r="F21" s="17">
        <f>Zápis!I71</f>
        <v>578</v>
      </c>
    </row>
    <row r="22" spans="1:6" ht="18.75" customHeight="1">
      <c r="A22" s="12" t="s">
        <v>32</v>
      </c>
      <c r="B22" s="25" t="str">
        <f>Zápis!A7</f>
        <v>Gutová Marie</v>
      </c>
      <c r="C22" s="26" t="str">
        <f>Zápis!A8</f>
        <v>TJ Jiskra Kyjov</v>
      </c>
      <c r="D22" s="27" t="str">
        <f>Zápis!$B7</f>
        <v>Opn.ž</v>
      </c>
      <c r="E22" s="28">
        <f>Zápis!G7</f>
        <v>595</v>
      </c>
      <c r="F22" s="29">
        <f>Zápis!I7</f>
        <v>577</v>
      </c>
    </row>
    <row r="23" spans="1:6" ht="18.75" customHeight="1">
      <c r="A23" s="12" t="s">
        <v>33</v>
      </c>
      <c r="B23" s="14" t="str">
        <f>Zápis!A33</f>
        <v>Šottník Ján</v>
      </c>
      <c r="C23" s="18" t="str">
        <f>Zápis!A34</f>
        <v>Jastrabi Bratislava</v>
      </c>
      <c r="D23" s="15" t="str">
        <f>Zápis!B33</f>
        <v>Opn.m</v>
      </c>
      <c r="E23" s="16">
        <f>Zápis!G33</f>
        <v>605</v>
      </c>
      <c r="F23" s="17">
        <f>Zápis!I33</f>
        <v>575</v>
      </c>
    </row>
    <row r="24" spans="1:6" ht="18.75" customHeight="1">
      <c r="A24" s="12" t="s">
        <v>34</v>
      </c>
      <c r="B24" s="14" t="str">
        <f>Zápis!A85</f>
        <v>Macháček Karel</v>
      </c>
      <c r="C24" s="24" t="str">
        <f>Zápis!A86</f>
        <v>SK Slavia Praha OZP</v>
      </c>
      <c r="D24" s="15" t="str">
        <f>Zápis!B85</f>
        <v>B2m</v>
      </c>
      <c r="E24" s="16">
        <f>Zápis!G85</f>
        <v>539</v>
      </c>
      <c r="F24" s="17">
        <f>Zápis!I85</f>
        <v>566</v>
      </c>
    </row>
    <row r="25" spans="1:6" ht="18.75" customHeight="1">
      <c r="A25" s="12" t="s">
        <v>35</v>
      </c>
      <c r="B25" s="14" t="str">
        <f>Zápis!A65</f>
        <v>Piner Radek</v>
      </c>
      <c r="C25" s="19" t="str">
        <f>Zápis!A66</f>
        <v>TJ Jiskra Kyjov</v>
      </c>
      <c r="D25" s="15" t="str">
        <f>Zápis!B65</f>
        <v>B3m</v>
      </c>
      <c r="E25" s="16">
        <f>Zápis!G65</f>
        <v>555</v>
      </c>
      <c r="F25" s="17">
        <f>Zápis!I65</f>
        <v>555</v>
      </c>
    </row>
    <row r="26" spans="1:6" ht="18.75" customHeight="1">
      <c r="A26" s="12" t="s">
        <v>36</v>
      </c>
      <c r="B26" s="14" t="str">
        <f>Zápis!A11</f>
        <v>Brückner Leopold</v>
      </c>
      <c r="C26" s="13" t="str">
        <f>Zápis!A12</f>
        <v>TJ Sokol Brno IV.ZP</v>
      </c>
      <c r="D26" s="15" t="str">
        <f>Zápis!B11</f>
        <v>B2m</v>
      </c>
      <c r="E26" s="16">
        <f>Zápis!G11</f>
        <v>522</v>
      </c>
      <c r="F26" s="17">
        <f>Zápis!I11</f>
        <v>548</v>
      </c>
    </row>
    <row r="27" spans="1:9" ht="18.75" customHeight="1">
      <c r="A27" s="12" t="s">
        <v>37</v>
      </c>
      <c r="B27" s="24" t="str">
        <f>Zápis!A39</f>
        <v>Matějný Jiří</v>
      </c>
      <c r="C27" s="24" t="str">
        <f>Zápis!A40</f>
        <v>TJ Zora Praha</v>
      </c>
      <c r="D27" s="47" t="str">
        <f>Zápis!B39</f>
        <v>B3m</v>
      </c>
      <c r="E27" s="48">
        <f>Zápis!G39</f>
        <v>540</v>
      </c>
      <c r="F27" s="49">
        <f>Zápis!I39</f>
        <v>540</v>
      </c>
      <c r="I27" s="40"/>
    </row>
    <row r="28" spans="1:6" ht="18.75" customHeight="1">
      <c r="A28" s="12" t="s">
        <v>38</v>
      </c>
      <c r="B28" s="14" t="str">
        <f>Zápis!A49</f>
        <v>Vlasáková Kamila</v>
      </c>
      <c r="C28" s="24" t="str">
        <f>Zápis!A50</f>
        <v>TJ Zora Praha</v>
      </c>
      <c r="D28" s="15" t="str">
        <f>Zápis!B49</f>
        <v>B1ž</v>
      </c>
      <c r="E28" s="16">
        <f>Zápis!G49</f>
        <v>420</v>
      </c>
      <c r="F28" s="17">
        <f>Zápis!I49</f>
        <v>533</v>
      </c>
    </row>
    <row r="29" spans="1:6" ht="18.75" customHeight="1">
      <c r="A29" s="12" t="s">
        <v>39</v>
      </c>
      <c r="B29" s="14" t="str">
        <f>Zápis!A77</f>
        <v>Reichel Jiří</v>
      </c>
      <c r="C29" s="19" t="str">
        <f>Zápis!A78</f>
        <v>SK Slavia Praha OZP</v>
      </c>
      <c r="D29" s="15" t="str">
        <f>Zápis!B77</f>
        <v>B2m</v>
      </c>
      <c r="E29" s="39">
        <f>Zápis!G77</f>
        <v>491</v>
      </c>
      <c r="F29" s="17">
        <f>Zápis!I77</f>
        <v>516</v>
      </c>
    </row>
    <row r="30" spans="1:6" ht="18.75" customHeight="1">
      <c r="A30" s="12" t="s">
        <v>40</v>
      </c>
      <c r="B30" s="14" t="str">
        <f>Zápis!A5</f>
        <v>Polnar Jakub</v>
      </c>
      <c r="C30" s="18" t="str">
        <f>Zápis!A6</f>
        <v>TJ Zora Praha</v>
      </c>
      <c r="D30" s="15" t="str">
        <f>Zápis!B5</f>
        <v>Opn.m</v>
      </c>
      <c r="E30" s="16">
        <f>Zápis!G5</f>
        <v>537</v>
      </c>
      <c r="F30" s="17">
        <f>Zápis!I5</f>
        <v>510</v>
      </c>
    </row>
    <row r="31" spans="1:6" ht="18.75" customHeight="1">
      <c r="A31" s="12" t="s">
        <v>89</v>
      </c>
      <c r="B31" s="14" t="str">
        <f>Zápis!A53</f>
        <v>Škropeková Žofia</v>
      </c>
      <c r="C31" s="19" t="str">
        <f>Zápis!A54</f>
        <v>Klub Zrapos Opava</v>
      </c>
      <c r="D31" s="15" t="str">
        <f>Zápis!B53</f>
        <v>B3ž</v>
      </c>
      <c r="E31" s="16">
        <f>Zápis!G53</f>
        <v>494</v>
      </c>
      <c r="F31" s="17">
        <f>Zápis!I53</f>
        <v>504</v>
      </c>
    </row>
    <row r="32" spans="1:6" ht="18.75" customHeight="1">
      <c r="A32" s="12" t="s">
        <v>41</v>
      </c>
      <c r="B32" s="24" t="str">
        <f>Zápis!A37</f>
        <v>Horský Zdeněk</v>
      </c>
      <c r="C32" s="24" t="str">
        <f>Zápis!A38</f>
        <v>TJ Zora Praha</v>
      </c>
      <c r="D32" s="47" t="str">
        <f>Zápis!B37</f>
        <v>Opn.m</v>
      </c>
      <c r="E32" s="48">
        <f>Zápis!G37</f>
        <v>528</v>
      </c>
      <c r="F32" s="49">
        <f>Zápis!I37</f>
        <v>502</v>
      </c>
    </row>
    <row r="33" spans="1:6" ht="18.75" customHeight="1">
      <c r="A33" s="12" t="s">
        <v>42</v>
      </c>
      <c r="B33" s="14" t="str">
        <f>Zápis!A81</f>
        <v>Krch Michal</v>
      </c>
      <c r="C33" s="18" t="str">
        <f>Zápis!A82</f>
        <v>SK Slavia Praha OZP</v>
      </c>
      <c r="D33" s="15" t="str">
        <f>Zápis!B81</f>
        <v>B1m</v>
      </c>
      <c r="E33" s="16">
        <f>Zápis!G81</f>
        <v>386</v>
      </c>
      <c r="F33" s="17">
        <f>Zápis!I81</f>
        <v>483</v>
      </c>
    </row>
    <row r="34" spans="1:6" ht="18.75" customHeight="1">
      <c r="A34" s="12" t="s">
        <v>43</v>
      </c>
      <c r="B34" s="14" t="str">
        <f>Zápis!A43</f>
        <v>Borýsek Josef</v>
      </c>
      <c r="C34" s="18" t="str">
        <f>Zápis!A44</f>
        <v>TJ Sokol Brno IV.ZP</v>
      </c>
      <c r="D34" s="15" t="str">
        <f>Zápis!B43</f>
        <v>B1m</v>
      </c>
      <c r="E34" s="16">
        <f>Zápis!G43</f>
        <v>383</v>
      </c>
      <c r="F34" s="17">
        <f>Zápis!I43</f>
        <v>479</v>
      </c>
    </row>
    <row r="35" spans="1:6" ht="18.75" customHeight="1">
      <c r="A35" s="12" t="s">
        <v>44</v>
      </c>
      <c r="B35" s="14" t="str">
        <f>Zápis!A51</f>
        <v>Němčanský Vladimír</v>
      </c>
      <c r="C35" s="19" t="str">
        <f>Zápis!A52</f>
        <v>Klub Zrapos Opava</v>
      </c>
      <c r="D35" s="15" t="str">
        <f>Zápis!B51</f>
        <v>Opn.m</v>
      </c>
      <c r="E35" s="16">
        <f>Zápis!G51</f>
        <v>504</v>
      </c>
      <c r="F35" s="17">
        <f>Zápis!I51</f>
        <v>479</v>
      </c>
    </row>
    <row r="36" spans="1:6" ht="18.75" customHeight="1">
      <c r="A36" s="12" t="s">
        <v>45</v>
      </c>
      <c r="B36" s="14" t="str">
        <f>Zápis!A87</f>
        <v>Hurtová Ludmila</v>
      </c>
      <c r="C36" s="24" t="str">
        <f>Zápis!A88</f>
        <v>SK Slavia Praha OZP</v>
      </c>
      <c r="D36" s="15" t="str">
        <f>Zápis!B87</f>
        <v>B3ž</v>
      </c>
      <c r="E36" s="16">
        <f>Zápis!G87</f>
        <v>470</v>
      </c>
      <c r="F36" s="17">
        <f>Zápis!I87</f>
        <v>479</v>
      </c>
    </row>
    <row r="37" spans="1:6" ht="18.75" customHeight="1">
      <c r="A37" s="12" t="s">
        <v>46</v>
      </c>
      <c r="B37" s="14" t="str">
        <f>Zápis!A83</f>
        <v>Ondříšková Dana</v>
      </c>
      <c r="C37" s="24" t="str">
        <f>Zápis!A84</f>
        <v>SK Slavia Praha OZP</v>
      </c>
      <c r="D37" s="15" t="str">
        <f>Zápis!B83</f>
        <v>B2ž</v>
      </c>
      <c r="E37" s="16">
        <f>Zápis!G83</f>
        <v>424</v>
      </c>
      <c r="F37" s="17">
        <f>Zápis!I83</f>
        <v>454</v>
      </c>
    </row>
    <row r="38" spans="1:6" ht="18.75" customHeight="1">
      <c r="A38" s="12" t="s">
        <v>47</v>
      </c>
      <c r="B38" s="14" t="str">
        <f>Zápis!A63</f>
        <v>Hudeček Josef</v>
      </c>
      <c r="C38" s="19" t="str">
        <f>Zápis!A64</f>
        <v>TJ Jiskra Kyjov</v>
      </c>
      <c r="D38" s="15" t="str">
        <f>Zápis!B63</f>
        <v>B1m</v>
      </c>
      <c r="E38" s="16">
        <f>Zápis!G63</f>
        <v>331</v>
      </c>
      <c r="F38" s="17">
        <f>Zápis!I63</f>
        <v>414</v>
      </c>
    </row>
    <row r="39" spans="1:6" ht="18.75" customHeight="1">
      <c r="A39" s="12" t="s">
        <v>109</v>
      </c>
      <c r="B39" s="14" t="str">
        <f>Zápis!A29</f>
        <v>Hradil Milan</v>
      </c>
      <c r="C39" s="19" t="str">
        <f>Zápis!A30</f>
        <v>SK Handicap Zlín</v>
      </c>
      <c r="D39" s="15" t="str">
        <f>Zápis!B29</f>
        <v>B1m</v>
      </c>
      <c r="E39" s="16">
        <f>Zápis!G29</f>
        <v>308</v>
      </c>
      <c r="F39" s="17">
        <f>Zápis!I29</f>
        <v>385</v>
      </c>
    </row>
    <row r="40" spans="1:6" ht="18.75" customHeight="1">
      <c r="A40" s="12" t="s">
        <v>90</v>
      </c>
      <c r="B40" s="14" t="str">
        <f>Zápis!A47</f>
        <v>Štecha Zdeněk</v>
      </c>
      <c r="C40" s="13" t="str">
        <f>Zápis!A48</f>
        <v>TJ Zora Praha</v>
      </c>
      <c r="D40" s="15" t="str">
        <f>Zápis!B47</f>
        <v>Opn.m</v>
      </c>
      <c r="E40" s="16">
        <f>Zápis!G47</f>
        <v>363</v>
      </c>
      <c r="F40" s="17">
        <f>Zápis!I47</f>
        <v>345</v>
      </c>
    </row>
    <row r="41" spans="1:6" ht="18.75" customHeight="1">
      <c r="A41" s="12" t="s">
        <v>91</v>
      </c>
      <c r="B41" s="14" t="str">
        <f>Zápis!A15</f>
        <v>Gut Pavel</v>
      </c>
      <c r="C41" s="19" t="str">
        <f>Zápis!A16</f>
        <v>TJ Jiskra Kyjov</v>
      </c>
      <c r="D41" s="15" t="str">
        <f>Zápis!$B15</f>
        <v>B2m</v>
      </c>
      <c r="E41" s="16">
        <f>Zápis!G15</f>
        <v>316</v>
      </c>
      <c r="F41" s="17">
        <f>Zápis!I15</f>
        <v>332</v>
      </c>
    </row>
    <row r="42" spans="1:6" ht="18.75" customHeight="1">
      <c r="A42" s="12" t="s">
        <v>111</v>
      </c>
      <c r="B42" s="25" t="str">
        <f>Zápis!A27</f>
        <v>Demianová Mária</v>
      </c>
      <c r="C42" s="26" t="str">
        <f>Zápis!A28</f>
        <v>Jastrabi Bratislava</v>
      </c>
      <c r="D42" s="27" t="str">
        <f>Zápis!B27</f>
        <v>B1ž</v>
      </c>
      <c r="E42" s="28">
        <f>Zápis!G27</f>
        <v>254</v>
      </c>
      <c r="F42" s="29">
        <f>Zápis!I27</f>
        <v>323</v>
      </c>
    </row>
    <row r="43" spans="1:6" ht="18.75" customHeight="1">
      <c r="A43" s="12"/>
      <c r="B43" s="14"/>
      <c r="C43" s="19"/>
      <c r="D43" s="15"/>
      <c r="E43" s="16"/>
      <c r="F43" s="17"/>
    </row>
    <row r="44" spans="1:6" ht="18.75" customHeight="1">
      <c r="A44" s="12"/>
      <c r="B44" s="35" t="s">
        <v>110</v>
      </c>
      <c r="C44" s="24"/>
      <c r="D44" s="24"/>
      <c r="E44" s="24"/>
      <c r="F44" s="24"/>
    </row>
    <row r="45" spans="1:6" ht="18.75" customHeight="1">
      <c r="A45"/>
      <c r="B45" s="24" t="str">
        <f>Zápis!A45</f>
        <v>Maška David</v>
      </c>
      <c r="C45" s="24" t="str">
        <f>Zápis!A46</f>
        <v>Dolní Lhota</v>
      </c>
      <c r="D45" s="24" t="str">
        <f>Zápis!B45</f>
        <v>Opn.m</v>
      </c>
      <c r="E45" s="24">
        <f>Zápis!G45</f>
        <v>673</v>
      </c>
      <c r="F45" s="50">
        <f>Zápis!I45</f>
        <v>639</v>
      </c>
    </row>
    <row r="46" ht="18.75" customHeight="1">
      <c r="A46"/>
    </row>
    <row r="47" spans="1:2" ht="18.75" customHeight="1">
      <c r="A47"/>
      <c r="B47" s="11" t="s">
        <v>112</v>
      </c>
    </row>
    <row r="48" ht="18.75" customHeight="1">
      <c r="A48"/>
    </row>
    <row r="49" ht="18.75" customHeight="1">
      <c r="A49"/>
    </row>
    <row r="50" ht="18.75" customHeight="1">
      <c r="A50"/>
    </row>
  </sheetData>
  <sheetProtection/>
  <dataValidations count="1">
    <dataValidation type="list" showErrorMessage="1" promptTitle="Vyber" error="neplatné zadání" sqref="C8 C12:C14 C17:C24 C10 C4:C6">
      <formula1>$J$3:$J$16</formula1>
    </dataValidation>
  </dataValidations>
  <printOptions/>
  <pageMargins left="0.42" right="0.22" top="0.21" bottom="0.21" header="0.15" footer="0.17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5.125" style="11" bestFit="1" customWidth="1"/>
    <col min="2" max="2" width="27.625" style="11" customWidth="1"/>
    <col min="3" max="3" width="32.875" style="11" bestFit="1" customWidth="1"/>
    <col min="4" max="4" width="8.50390625" style="11" bestFit="1" customWidth="1"/>
    <col min="5" max="5" width="6.125" style="11" bestFit="1" customWidth="1"/>
    <col min="6" max="6" width="8.50390625" style="11" bestFit="1" customWidth="1"/>
  </cols>
  <sheetData>
    <row r="1" spans="2:6" ht="13.5" customHeight="1">
      <c r="B1" s="11" t="s">
        <v>65</v>
      </c>
      <c r="F1" t="s">
        <v>93</v>
      </c>
    </row>
    <row r="2" ht="20.25" customHeight="1">
      <c r="C2" s="36" t="s">
        <v>92</v>
      </c>
    </row>
    <row r="3" spans="2:3" ht="24.75" customHeight="1">
      <c r="B3" s="23"/>
      <c r="C3" s="24" t="s">
        <v>86</v>
      </c>
    </row>
    <row r="4" spans="1:6" ht="21" customHeight="1">
      <c r="A4" s="22" t="s">
        <v>14</v>
      </c>
      <c r="B4" s="20" t="s">
        <v>0</v>
      </c>
      <c r="C4" s="22" t="s">
        <v>49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24" t="str">
        <f>Zápis!A41</f>
        <v>Thampy Daniela</v>
      </c>
      <c r="C5" s="24" t="str">
        <f>Zápis!A42</f>
        <v>TJ Sokol Brno IV.ZP</v>
      </c>
      <c r="D5" s="47" t="str">
        <f>Zápis!B41</f>
        <v>B1ž</v>
      </c>
      <c r="E5" s="48">
        <f>Zápis!G41</f>
        <v>556</v>
      </c>
      <c r="F5" s="49">
        <f>Zápis!I41</f>
        <v>706</v>
      </c>
    </row>
    <row r="6" spans="1:6" ht="18.75" customHeight="1">
      <c r="A6" s="12" t="s">
        <v>16</v>
      </c>
      <c r="B6" s="14" t="str">
        <f>Zápis!A31</f>
        <v>Kollerová Magdaléna</v>
      </c>
      <c r="C6" s="19" t="str">
        <f>Zápis!A32</f>
        <v>Jastrabi Bratislava</v>
      </c>
      <c r="D6" s="15" t="str">
        <f>Zápis!B31</f>
        <v>B3ž</v>
      </c>
      <c r="E6" s="16">
        <f>Zápis!G31</f>
        <v>604</v>
      </c>
      <c r="F6" s="17">
        <f>Zápis!I31</f>
        <v>616</v>
      </c>
    </row>
    <row r="7" spans="1:6" ht="18.75" customHeight="1">
      <c r="A7" s="12" t="s">
        <v>17</v>
      </c>
      <c r="B7" s="14" t="str">
        <f>Zápis!A89</f>
        <v>Paulusová Anna</v>
      </c>
      <c r="C7" s="19" t="str">
        <f>Zápis!A90</f>
        <v>Klub Zrapos Opava</v>
      </c>
      <c r="D7" s="15" t="str">
        <f>Zápis!B89</f>
        <v>B2ž</v>
      </c>
      <c r="E7" s="16">
        <f>Zápis!G89</f>
        <v>569</v>
      </c>
      <c r="F7" s="17">
        <f>Zápis!I89</f>
        <v>609</v>
      </c>
    </row>
    <row r="8" spans="1:6" ht="18.75" customHeight="1">
      <c r="A8" s="12" t="s">
        <v>18</v>
      </c>
      <c r="B8" s="14" t="str">
        <f>Zápis!A75</f>
        <v>Řehořová Stanislava</v>
      </c>
      <c r="C8" s="19" t="str">
        <f>Zápis!A76</f>
        <v>SK Slavia Praha OZP</v>
      </c>
      <c r="D8" s="15" t="str">
        <f>Zápis!B75</f>
        <v>B2ž</v>
      </c>
      <c r="E8" s="39">
        <f>Zápis!G75</f>
        <v>567</v>
      </c>
      <c r="F8" s="17">
        <f>Zápis!I75</f>
        <v>607</v>
      </c>
    </row>
    <row r="9" spans="1:6" ht="18.75" customHeight="1">
      <c r="A9" s="12" t="s">
        <v>19</v>
      </c>
      <c r="B9" s="14" t="str">
        <f>Zápis!A17</f>
        <v>Špačková Františka</v>
      </c>
      <c r="C9" s="24" t="str">
        <f>Zápis!A18</f>
        <v>TJ Jiskra Kyjov</v>
      </c>
      <c r="D9" s="15" t="str">
        <f>Zápis!B17</f>
        <v>B2ž</v>
      </c>
      <c r="E9" s="16">
        <f>Zápis!G17</f>
        <v>564</v>
      </c>
      <c r="F9" s="17">
        <f>Zápis!I17</f>
        <v>603</v>
      </c>
    </row>
    <row r="10" spans="1:6" ht="18.75" customHeight="1">
      <c r="A10" s="12" t="s">
        <v>20</v>
      </c>
      <c r="B10" s="14" t="str">
        <f>Zápis!A23</f>
        <v>Hradilová Helena</v>
      </c>
      <c r="C10" s="19" t="str">
        <f>Zápis!A24</f>
        <v>SK Handicap Zlín</v>
      </c>
      <c r="D10" s="15" t="str">
        <f>Zápis!B23</f>
        <v>B3ž</v>
      </c>
      <c r="E10" s="16">
        <f>Zápis!G23</f>
        <v>585</v>
      </c>
      <c r="F10" s="17">
        <f>Zápis!I23</f>
        <v>597</v>
      </c>
    </row>
    <row r="11" spans="1:6" ht="18.75" customHeight="1">
      <c r="A11" s="12" t="s">
        <v>21</v>
      </c>
      <c r="B11" s="14" t="str">
        <f>Zápis!A9</f>
        <v>Olšanská Ivana</v>
      </c>
      <c r="C11" s="13" t="str">
        <f>Zápis!A10</f>
        <v>TJ Sokol Brno IV.ZP</v>
      </c>
      <c r="D11" s="15" t="str">
        <f>Zápis!B9</f>
        <v>Opn.ž</v>
      </c>
      <c r="E11" s="16">
        <f>Zápis!G9</f>
        <v>612</v>
      </c>
      <c r="F11" s="17">
        <f>Zápis!I9</f>
        <v>594</v>
      </c>
    </row>
    <row r="12" spans="1:6" ht="18.75" customHeight="1">
      <c r="A12" s="12" t="s">
        <v>22</v>
      </c>
      <c r="B12" s="24" t="str">
        <f>Zápis!A35</f>
        <v>Nývltová Jaromíra</v>
      </c>
      <c r="C12" s="24" t="str">
        <f>Zápis!A36</f>
        <v>TJ Zora Praha</v>
      </c>
      <c r="D12" s="47" t="str">
        <f>Zápis!B35</f>
        <v>B3ž</v>
      </c>
      <c r="E12" s="48">
        <f>Zápis!G35</f>
        <v>571</v>
      </c>
      <c r="F12" s="49">
        <f>Zápis!I35</f>
        <v>582</v>
      </c>
    </row>
    <row r="13" spans="1:6" ht="18.75" customHeight="1">
      <c r="A13" s="12" t="s">
        <v>23</v>
      </c>
      <c r="B13" s="14" t="str">
        <f>Zápis!A13</f>
        <v>Vymazalová Silva</v>
      </c>
      <c r="C13" s="19" t="str">
        <f>Zápis!A14</f>
        <v>TJ Sokol Brno IV.ZP</v>
      </c>
      <c r="D13" s="15" t="str">
        <f>Zápis!$B13</f>
        <v>Opn.ž</v>
      </c>
      <c r="E13" s="16">
        <f>Zápis!G13</f>
        <v>599</v>
      </c>
      <c r="F13" s="17">
        <f>Zápis!I13</f>
        <v>581</v>
      </c>
    </row>
    <row r="14" spans="1:6" ht="18.75" customHeight="1">
      <c r="A14" s="12" t="s">
        <v>24</v>
      </c>
      <c r="B14" s="14" t="str">
        <f>Zápis!A69</f>
        <v>Mrázková Jarmila</v>
      </c>
      <c r="C14" s="18" t="str">
        <f>Zápis!A70</f>
        <v>SK Slavia Praha OZP</v>
      </c>
      <c r="D14" s="15" t="str">
        <f>Zápis!B69</f>
        <v>Opn.ž</v>
      </c>
      <c r="E14" s="16">
        <f>Zápis!G69</f>
        <v>597</v>
      </c>
      <c r="F14" s="17">
        <f>Zápis!I69</f>
        <v>579</v>
      </c>
    </row>
    <row r="15" spans="1:6" ht="18.75" customHeight="1">
      <c r="A15" s="12" t="s">
        <v>25</v>
      </c>
      <c r="B15" s="25" t="str">
        <f>Zápis!A7</f>
        <v>Gutová Marie</v>
      </c>
      <c r="C15" s="26" t="str">
        <f>Zápis!A8</f>
        <v>TJ Jiskra Kyjov</v>
      </c>
      <c r="D15" s="27" t="str">
        <f>Zápis!$B7</f>
        <v>Opn.ž</v>
      </c>
      <c r="E15" s="28">
        <f>Zápis!G7</f>
        <v>595</v>
      </c>
      <c r="F15" s="29">
        <f>Zápis!I7</f>
        <v>577</v>
      </c>
    </row>
    <row r="16" spans="1:6" ht="18.75" customHeight="1">
      <c r="A16" s="12" t="s">
        <v>26</v>
      </c>
      <c r="B16" s="14" t="str">
        <f>Zápis!A49</f>
        <v>Vlasáková Kamila</v>
      </c>
      <c r="C16" s="24" t="str">
        <f>Zápis!A50</f>
        <v>TJ Zora Praha</v>
      </c>
      <c r="D16" s="15" t="str">
        <f>Zápis!B49</f>
        <v>B1ž</v>
      </c>
      <c r="E16" s="16">
        <f>Zápis!G49</f>
        <v>420</v>
      </c>
      <c r="F16" s="17">
        <f>Zápis!I49</f>
        <v>533</v>
      </c>
    </row>
    <row r="17" spans="1:6" ht="18.75" customHeight="1">
      <c r="A17" s="12" t="s">
        <v>27</v>
      </c>
      <c r="B17" s="14" t="str">
        <f>Zápis!A53</f>
        <v>Škropeková Žofia</v>
      </c>
      <c r="C17" s="19" t="str">
        <f>Zápis!A54</f>
        <v>Klub Zrapos Opava</v>
      </c>
      <c r="D17" s="15" t="str">
        <f>Zápis!B53</f>
        <v>B3ž</v>
      </c>
      <c r="E17" s="16">
        <f>Zápis!G53</f>
        <v>494</v>
      </c>
      <c r="F17" s="17">
        <f>Zápis!I53</f>
        <v>504</v>
      </c>
    </row>
    <row r="18" spans="1:6" ht="18.75" customHeight="1">
      <c r="A18" s="12" t="s">
        <v>28</v>
      </c>
      <c r="B18" s="14" t="str">
        <f>Zápis!A87</f>
        <v>Hurtová Ludmila</v>
      </c>
      <c r="C18" s="24" t="str">
        <f>Zápis!A88</f>
        <v>SK Slavia Praha OZP</v>
      </c>
      <c r="D18" s="15" t="str">
        <f>Zápis!B87</f>
        <v>B3ž</v>
      </c>
      <c r="E18" s="16">
        <f>Zápis!G87</f>
        <v>470</v>
      </c>
      <c r="F18" s="17">
        <f>Zápis!I87</f>
        <v>479</v>
      </c>
    </row>
    <row r="19" spans="1:6" ht="18.75" customHeight="1">
      <c r="A19" s="12" t="s">
        <v>29</v>
      </c>
      <c r="B19" s="14" t="str">
        <f>Zápis!A83</f>
        <v>Ondříšková Dana</v>
      </c>
      <c r="C19" s="24" t="str">
        <f>Zápis!A84</f>
        <v>SK Slavia Praha OZP</v>
      </c>
      <c r="D19" s="15" t="str">
        <f>Zápis!B83</f>
        <v>B2ž</v>
      </c>
      <c r="E19" s="16">
        <f>Zápis!G83</f>
        <v>424</v>
      </c>
      <c r="F19" s="17">
        <f>Zápis!I83</f>
        <v>454</v>
      </c>
    </row>
    <row r="20" spans="1:6" ht="18.75" customHeight="1">
      <c r="A20" s="12" t="s">
        <v>30</v>
      </c>
      <c r="B20" s="25" t="str">
        <f>Zápis!A27</f>
        <v>Demianová Mária</v>
      </c>
      <c r="C20" s="26" t="str">
        <f>Zápis!A28</f>
        <v>Jastrabi Bratislava</v>
      </c>
      <c r="D20" s="27" t="str">
        <f>Zápis!B27</f>
        <v>B1ž</v>
      </c>
      <c r="E20" s="28">
        <f>Zápis!G27</f>
        <v>254</v>
      </c>
      <c r="F20" s="29">
        <f>Zápis!I27</f>
        <v>323</v>
      </c>
    </row>
    <row r="21" spans="1:6" ht="18.75" customHeight="1">
      <c r="A21" s="12"/>
      <c r="B21" s="14"/>
      <c r="C21" s="19"/>
      <c r="D21" s="15"/>
      <c r="E21" s="16"/>
      <c r="F21" s="17"/>
    </row>
    <row r="22" ht="18.75" customHeight="1">
      <c r="A22" s="12"/>
    </row>
    <row r="23" spans="1:2" ht="18.75" customHeight="1">
      <c r="A23"/>
      <c r="B23" s="11" t="s">
        <v>112</v>
      </c>
    </row>
    <row r="24" ht="18.75" customHeight="1">
      <c r="A24"/>
    </row>
    <row r="25" ht="18.75" customHeight="1">
      <c r="A25"/>
    </row>
    <row r="26" ht="18.75" customHeight="1">
      <c r="A26"/>
    </row>
    <row r="27" spans="1:9" ht="18.75" customHeight="1">
      <c r="A27"/>
      <c r="I27" s="40"/>
    </row>
    <row r="28" ht="18.75" customHeight="1">
      <c r="A28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dataValidations count="1">
    <dataValidation type="list" showErrorMessage="1" promptTitle="Vyber" error="neplatné zadání" sqref="C8:C11 C4 C6">
      <formula1>$J$3:$J$16</formula1>
    </dataValidation>
  </dataValidations>
  <printOptions/>
  <pageMargins left="0.31496062992125984" right="0.2755905511811024" top="2.0866141732283467" bottom="0.4724409448818898" header="0.15748031496062992" footer="0.3543307086614173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5.125" style="11" bestFit="1" customWidth="1"/>
    <col min="2" max="2" width="27.625" style="11" customWidth="1"/>
    <col min="3" max="3" width="32.875" style="11" bestFit="1" customWidth="1"/>
    <col min="4" max="4" width="8.50390625" style="11" bestFit="1" customWidth="1"/>
    <col min="5" max="5" width="6.125" style="11" bestFit="1" customWidth="1"/>
    <col min="6" max="6" width="8.50390625" style="11" bestFit="1" customWidth="1"/>
  </cols>
  <sheetData>
    <row r="1" spans="2:6" ht="13.5" customHeight="1">
      <c r="B1" s="11" t="s">
        <v>65</v>
      </c>
      <c r="F1" t="s">
        <v>93</v>
      </c>
    </row>
    <row r="2" ht="20.25" customHeight="1">
      <c r="C2" s="36" t="s">
        <v>92</v>
      </c>
    </row>
    <row r="3" spans="2:3" ht="24.75" customHeight="1">
      <c r="B3" s="23"/>
      <c r="C3" s="24" t="s">
        <v>86</v>
      </c>
    </row>
    <row r="4" spans="1:6" ht="21" customHeight="1">
      <c r="A4" s="22" t="s">
        <v>14</v>
      </c>
      <c r="B4" s="20" t="s">
        <v>0</v>
      </c>
      <c r="C4" s="22" t="s">
        <v>49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Zápis!A61</f>
        <v>Paulus Josef</v>
      </c>
      <c r="C5" s="19" t="str">
        <f>Zápis!A62</f>
        <v>Klub Zrapos Opava</v>
      </c>
      <c r="D5" s="15" t="str">
        <f>Zápis!B61</f>
        <v>B3m</v>
      </c>
      <c r="E5" s="16">
        <f>Zápis!G61</f>
        <v>704</v>
      </c>
      <c r="F5" s="17">
        <f>Zápis!I61</f>
        <v>704</v>
      </c>
    </row>
    <row r="6" spans="1:6" ht="18.75" customHeight="1">
      <c r="A6" s="12" t="s">
        <v>16</v>
      </c>
      <c r="B6" s="14" t="str">
        <f>Zápis!A19</f>
        <v>Koller Peter</v>
      </c>
      <c r="C6" s="19" t="str">
        <f>Zápis!A20</f>
        <v>Jastrabi Bratislava</v>
      </c>
      <c r="D6" s="15" t="str">
        <f>Zápis!B19</f>
        <v>B3m</v>
      </c>
      <c r="E6" s="16">
        <f>Zápis!G19</f>
        <v>685</v>
      </c>
      <c r="F6" s="17">
        <f>Zápis!I19</f>
        <v>685</v>
      </c>
    </row>
    <row r="7" spans="1:6" ht="18.75" customHeight="1">
      <c r="A7" s="12" t="s">
        <v>17</v>
      </c>
      <c r="B7" s="14" t="str">
        <f>Zápis!A25</f>
        <v>Koller Tibor</v>
      </c>
      <c r="C7" s="18" t="str">
        <f>Zápis!A26</f>
        <v>Jastrabi Bratislava</v>
      </c>
      <c r="D7" s="15" t="str">
        <f>Zápis!B25</f>
        <v>B2m</v>
      </c>
      <c r="E7" s="16">
        <f>Zápis!G25</f>
        <v>651</v>
      </c>
      <c r="F7" s="17">
        <f>Zápis!I25</f>
        <v>684</v>
      </c>
    </row>
    <row r="8" spans="1:6" ht="18.75" customHeight="1">
      <c r="A8" s="12" t="s">
        <v>18</v>
      </c>
      <c r="B8" s="14" t="str">
        <f>Zápis!A67</f>
        <v>Srníček Miroslav</v>
      </c>
      <c r="C8" s="19" t="str">
        <f>Zápis!A68</f>
        <v>SK Slavia Praha OZP</v>
      </c>
      <c r="D8" s="15" t="str">
        <f>Zápis!B67</f>
        <v>B3m</v>
      </c>
      <c r="E8" s="16">
        <f>Zápis!G67</f>
        <v>672</v>
      </c>
      <c r="F8" s="17">
        <f>Zápis!I67</f>
        <v>672</v>
      </c>
    </row>
    <row r="9" spans="1:6" ht="18.75" customHeight="1">
      <c r="A9" s="12" t="s">
        <v>19</v>
      </c>
      <c r="B9" s="14" t="str">
        <f>Zápis!A21</f>
        <v>Červeňák Miroslav</v>
      </c>
      <c r="C9" s="18" t="str">
        <f>Zápis!A22</f>
        <v>Jastrabi Bratislava</v>
      </c>
      <c r="D9" s="15" t="str">
        <f>Zápis!B21</f>
        <v>B3m</v>
      </c>
      <c r="E9" s="16">
        <f>Zápis!G21</f>
        <v>647</v>
      </c>
      <c r="F9" s="17">
        <f>Zápis!I21</f>
        <v>647</v>
      </c>
    </row>
    <row r="10" spans="1:6" ht="18.75" customHeight="1">
      <c r="A10" s="12" t="s">
        <v>20</v>
      </c>
      <c r="B10" s="14" t="str">
        <f>Zápis!A59</f>
        <v>Mrkvička Petr</v>
      </c>
      <c r="C10" s="19" t="str">
        <f>Zápis!A60</f>
        <v>Klub Zrapos Opava</v>
      </c>
      <c r="D10" s="15" t="str">
        <f>Zápis!B59</f>
        <v>B2m</v>
      </c>
      <c r="E10" s="16">
        <f>Zápis!G59</f>
        <v>577</v>
      </c>
      <c r="F10" s="17">
        <f>Zápis!I59</f>
        <v>606</v>
      </c>
    </row>
    <row r="11" spans="1:6" ht="18.75" customHeight="1">
      <c r="A11" s="12" t="s">
        <v>21</v>
      </c>
      <c r="B11" s="14" t="str">
        <f>Zápis!A71</f>
        <v>Gruncl Josef</v>
      </c>
      <c r="C11" s="19" t="str">
        <f>Zápis!A72</f>
        <v>SK Slavia Praha OZP</v>
      </c>
      <c r="D11" s="15" t="str">
        <f>Zápis!B71</f>
        <v>B3m</v>
      </c>
      <c r="E11" s="16">
        <f>Zápis!G71</f>
        <v>578</v>
      </c>
      <c r="F11" s="17">
        <f>Zápis!I71</f>
        <v>578</v>
      </c>
    </row>
    <row r="12" spans="1:6" ht="18.75" customHeight="1">
      <c r="A12" s="12" t="s">
        <v>22</v>
      </c>
      <c r="B12" s="14" t="str">
        <f>Zápis!A33</f>
        <v>Šottník Ján</v>
      </c>
      <c r="C12" s="18" t="str">
        <f>Zápis!A34</f>
        <v>Jastrabi Bratislava</v>
      </c>
      <c r="D12" s="15" t="str">
        <f>Zápis!B33</f>
        <v>Opn.m</v>
      </c>
      <c r="E12" s="16">
        <f>Zápis!G33</f>
        <v>605</v>
      </c>
      <c r="F12" s="17">
        <f>Zápis!I33</f>
        <v>575</v>
      </c>
    </row>
    <row r="13" spans="1:6" ht="18.75" customHeight="1">
      <c r="A13" s="12" t="s">
        <v>23</v>
      </c>
      <c r="B13" s="14" t="str">
        <f>Zápis!A85</f>
        <v>Macháček Karel</v>
      </c>
      <c r="C13" s="24" t="str">
        <f>Zápis!A86</f>
        <v>SK Slavia Praha OZP</v>
      </c>
      <c r="D13" s="15" t="str">
        <f>Zápis!B85</f>
        <v>B2m</v>
      </c>
      <c r="E13" s="16">
        <f>Zápis!G85</f>
        <v>539</v>
      </c>
      <c r="F13" s="17">
        <f>Zápis!I85</f>
        <v>566</v>
      </c>
    </row>
    <row r="14" spans="1:6" ht="18.75" customHeight="1">
      <c r="A14" s="12" t="s">
        <v>24</v>
      </c>
      <c r="B14" s="14" t="str">
        <f>Zápis!A65</f>
        <v>Piner Radek</v>
      </c>
      <c r="C14" s="19" t="str">
        <f>Zápis!A66</f>
        <v>TJ Jiskra Kyjov</v>
      </c>
      <c r="D14" s="15" t="str">
        <f>Zápis!B65</f>
        <v>B3m</v>
      </c>
      <c r="E14" s="16">
        <f>Zápis!G65</f>
        <v>555</v>
      </c>
      <c r="F14" s="17">
        <f>Zápis!I65</f>
        <v>555</v>
      </c>
    </row>
    <row r="15" spans="1:6" ht="18.75" customHeight="1">
      <c r="A15" s="12" t="s">
        <v>25</v>
      </c>
      <c r="B15" s="14" t="str">
        <f>Zápis!A11</f>
        <v>Brückner Leopold</v>
      </c>
      <c r="C15" s="13" t="str">
        <f>Zápis!A12</f>
        <v>TJ Sokol Brno IV.ZP</v>
      </c>
      <c r="D15" s="15" t="str">
        <f>Zápis!B11</f>
        <v>B2m</v>
      </c>
      <c r="E15" s="16">
        <f>Zápis!G11</f>
        <v>522</v>
      </c>
      <c r="F15" s="17">
        <f>Zápis!I11</f>
        <v>548</v>
      </c>
    </row>
    <row r="16" spans="1:6" ht="18.75" customHeight="1">
      <c r="A16" s="12" t="s">
        <v>26</v>
      </c>
      <c r="B16" s="24" t="str">
        <f>Zápis!A39</f>
        <v>Matějný Jiří</v>
      </c>
      <c r="C16" s="24" t="str">
        <f>Zápis!A40</f>
        <v>TJ Zora Praha</v>
      </c>
      <c r="D16" s="47" t="str">
        <f>Zápis!B39</f>
        <v>B3m</v>
      </c>
      <c r="E16" s="48">
        <f>Zápis!G39</f>
        <v>540</v>
      </c>
      <c r="F16" s="49">
        <f>Zápis!I39</f>
        <v>540</v>
      </c>
    </row>
    <row r="17" spans="1:6" ht="18.75" customHeight="1">
      <c r="A17" s="12" t="s">
        <v>27</v>
      </c>
      <c r="B17" s="14" t="str">
        <f>Zápis!A77</f>
        <v>Reichel Jiří</v>
      </c>
      <c r="C17" s="19" t="str">
        <f>Zápis!A78</f>
        <v>SK Slavia Praha OZP</v>
      </c>
      <c r="D17" s="15" t="str">
        <f>Zápis!B77</f>
        <v>B2m</v>
      </c>
      <c r="E17" s="39">
        <f>Zápis!G77</f>
        <v>491</v>
      </c>
      <c r="F17" s="17">
        <f>Zápis!I77</f>
        <v>516</v>
      </c>
    </row>
    <row r="18" spans="1:6" ht="18.75" customHeight="1">
      <c r="A18" s="12" t="s">
        <v>28</v>
      </c>
      <c r="B18" s="14" t="str">
        <f>Zápis!A5</f>
        <v>Polnar Jakub</v>
      </c>
      <c r="C18" s="18" t="str">
        <f>Zápis!A6</f>
        <v>TJ Zora Praha</v>
      </c>
      <c r="D18" s="15" t="str">
        <f>Zápis!B5</f>
        <v>Opn.m</v>
      </c>
      <c r="E18" s="16">
        <f>Zápis!G5</f>
        <v>537</v>
      </c>
      <c r="F18" s="17">
        <f>Zápis!I5</f>
        <v>510</v>
      </c>
    </row>
    <row r="19" spans="1:6" ht="18.75" customHeight="1">
      <c r="A19" s="12" t="s">
        <v>29</v>
      </c>
      <c r="B19" s="24" t="str">
        <f>Zápis!A37</f>
        <v>Horský Zdeněk</v>
      </c>
      <c r="C19" s="24" t="str">
        <f>Zápis!A38</f>
        <v>TJ Zora Praha</v>
      </c>
      <c r="D19" s="47" t="str">
        <f>Zápis!B37</f>
        <v>Opn.m</v>
      </c>
      <c r="E19" s="48">
        <f>Zápis!G37</f>
        <v>528</v>
      </c>
      <c r="F19" s="49">
        <f>Zápis!I37</f>
        <v>502</v>
      </c>
    </row>
    <row r="20" spans="1:6" ht="18.75" customHeight="1">
      <c r="A20" s="12" t="s">
        <v>30</v>
      </c>
      <c r="B20" s="14" t="str">
        <f>Zápis!A81</f>
        <v>Krch Michal</v>
      </c>
      <c r="C20" s="18" t="str">
        <f>Zápis!A82</f>
        <v>SK Slavia Praha OZP</v>
      </c>
      <c r="D20" s="15" t="str">
        <f>Zápis!B81</f>
        <v>B1m</v>
      </c>
      <c r="E20" s="16">
        <f>Zápis!G81</f>
        <v>386</v>
      </c>
      <c r="F20" s="17">
        <f>Zápis!I81</f>
        <v>483</v>
      </c>
    </row>
    <row r="21" spans="1:6" ht="18.75" customHeight="1">
      <c r="A21" s="12" t="s">
        <v>31</v>
      </c>
      <c r="B21" s="14" t="str">
        <f>Zápis!A43</f>
        <v>Borýsek Josef</v>
      </c>
      <c r="C21" s="18" t="str">
        <f>Zápis!A44</f>
        <v>TJ Sokol Brno IV.ZP</v>
      </c>
      <c r="D21" s="15" t="str">
        <f>Zápis!B43</f>
        <v>B1m</v>
      </c>
      <c r="E21" s="16">
        <f>Zápis!G43</f>
        <v>383</v>
      </c>
      <c r="F21" s="17">
        <f>Zápis!I43</f>
        <v>479</v>
      </c>
    </row>
    <row r="22" spans="1:6" ht="18.75" customHeight="1">
      <c r="A22" s="12" t="s">
        <v>32</v>
      </c>
      <c r="B22" s="14" t="str">
        <f>Zápis!A51</f>
        <v>Němčanský Vladimír</v>
      </c>
      <c r="C22" s="19" t="str">
        <f>Zápis!A52</f>
        <v>Klub Zrapos Opava</v>
      </c>
      <c r="D22" s="15" t="str">
        <f>Zápis!B51</f>
        <v>Opn.m</v>
      </c>
      <c r="E22" s="16">
        <f>Zápis!G51</f>
        <v>504</v>
      </c>
      <c r="F22" s="17">
        <f>Zápis!I51</f>
        <v>479</v>
      </c>
    </row>
    <row r="23" spans="1:6" ht="18.75" customHeight="1">
      <c r="A23" s="12" t="s">
        <v>33</v>
      </c>
      <c r="B23" s="14" t="str">
        <f>Zápis!A63</f>
        <v>Hudeček Josef</v>
      </c>
      <c r="C23" s="19" t="str">
        <f>Zápis!A64</f>
        <v>TJ Jiskra Kyjov</v>
      </c>
      <c r="D23" s="15" t="str">
        <f>Zápis!B63</f>
        <v>B1m</v>
      </c>
      <c r="E23" s="16">
        <f>Zápis!G63</f>
        <v>331</v>
      </c>
      <c r="F23" s="17">
        <f>Zápis!I63</f>
        <v>414</v>
      </c>
    </row>
    <row r="24" spans="1:6" ht="18.75" customHeight="1">
      <c r="A24" s="12" t="s">
        <v>34</v>
      </c>
      <c r="B24" s="14" t="str">
        <f>Zápis!A29</f>
        <v>Hradil Milan</v>
      </c>
      <c r="C24" s="19" t="str">
        <f>Zápis!A30</f>
        <v>SK Handicap Zlín</v>
      </c>
      <c r="D24" s="15" t="str">
        <f>Zápis!B29</f>
        <v>B1m</v>
      </c>
      <c r="E24" s="16">
        <f>Zápis!G29</f>
        <v>308</v>
      </c>
      <c r="F24" s="17">
        <f>Zápis!I29</f>
        <v>385</v>
      </c>
    </row>
    <row r="25" spans="1:6" ht="18.75" customHeight="1">
      <c r="A25" s="12" t="s">
        <v>35</v>
      </c>
      <c r="B25" s="14" t="str">
        <f>Zápis!A47</f>
        <v>Štecha Zdeněk</v>
      </c>
      <c r="C25" s="13" t="str">
        <f>Zápis!A48</f>
        <v>TJ Zora Praha</v>
      </c>
      <c r="D25" s="15" t="str">
        <f>Zápis!B47</f>
        <v>Opn.m</v>
      </c>
      <c r="E25" s="16">
        <f>Zápis!G47</f>
        <v>363</v>
      </c>
      <c r="F25" s="17">
        <f>Zápis!I47</f>
        <v>345</v>
      </c>
    </row>
    <row r="26" spans="1:6" ht="18.75" customHeight="1">
      <c r="A26" s="12" t="s">
        <v>36</v>
      </c>
      <c r="B26" s="14" t="str">
        <f>Zápis!A15</f>
        <v>Gut Pavel</v>
      </c>
      <c r="C26" s="19" t="str">
        <f>Zápis!A16</f>
        <v>TJ Jiskra Kyjov</v>
      </c>
      <c r="D26" s="15" t="str">
        <f>Zápis!$B15</f>
        <v>B2m</v>
      </c>
      <c r="E26" s="16">
        <f>Zápis!G15</f>
        <v>316</v>
      </c>
      <c r="F26" s="17">
        <f>Zápis!I15</f>
        <v>332</v>
      </c>
    </row>
    <row r="27" spans="1:9" ht="18.75" customHeight="1">
      <c r="A27" s="12"/>
      <c r="B27" s="14"/>
      <c r="C27" s="19"/>
      <c r="D27" s="15"/>
      <c r="E27" s="16"/>
      <c r="F27" s="17"/>
      <c r="I27" s="40"/>
    </row>
    <row r="28" spans="1:6" ht="18.75" customHeight="1">
      <c r="A28"/>
      <c r="B28" s="35" t="s">
        <v>110</v>
      </c>
      <c r="C28" s="24"/>
      <c r="D28" s="24"/>
      <c r="E28" s="24"/>
      <c r="F28" s="24"/>
    </row>
    <row r="29" spans="1:6" ht="18.75" customHeight="1">
      <c r="A29"/>
      <c r="B29" s="24" t="str">
        <f>Zápis!A45</f>
        <v>Maška David</v>
      </c>
      <c r="C29" s="24" t="str">
        <f>Zápis!A46</f>
        <v>Dolní Lhota</v>
      </c>
      <c r="D29" s="24" t="str">
        <f>Zápis!B45</f>
        <v>Opn.m</v>
      </c>
      <c r="E29" s="24">
        <f>Zápis!G45</f>
        <v>673</v>
      </c>
      <c r="F29" s="50">
        <f>Zápis!I45</f>
        <v>639</v>
      </c>
    </row>
    <row r="30" ht="18.75" customHeight="1">
      <c r="A30"/>
    </row>
    <row r="31" spans="1:2" ht="18.75" customHeight="1">
      <c r="A31"/>
      <c r="B31" s="11" t="s">
        <v>112</v>
      </c>
    </row>
    <row r="32" ht="18.75" customHeight="1">
      <c r="A32"/>
    </row>
    <row r="33" ht="18.75" customHeight="1">
      <c r="A33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dataValidations count="1">
    <dataValidation type="list" showErrorMessage="1" promptTitle="Vyber" error="neplatné zadání" sqref="C8:C11 C14:C17 C4:C6">
      <formula1>$J$3:$J$16</formula1>
    </dataValidation>
  </dataValidations>
  <printOptions/>
  <pageMargins left="0.3937007874015748" right="0.31496062992125984" top="0.98" bottom="0.21" header="0.17" footer="0.1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3">
      <selection activeCell="I10" sqref="I10"/>
    </sheetView>
  </sheetViews>
  <sheetFormatPr defaultColWidth="9.00390625" defaultRowHeight="12.75"/>
  <cols>
    <col min="1" max="1" width="5.125" style="11" bestFit="1" customWidth="1"/>
    <col min="2" max="2" width="27.625" style="11" customWidth="1"/>
    <col min="3" max="3" width="32.875" style="11" bestFit="1" customWidth="1"/>
    <col min="4" max="4" width="8.50390625" style="11" bestFit="1" customWidth="1"/>
    <col min="5" max="5" width="6.125" style="11" bestFit="1" customWidth="1"/>
    <col min="6" max="6" width="8.50390625" style="11" bestFit="1" customWidth="1"/>
  </cols>
  <sheetData>
    <row r="1" spans="2:6" ht="13.5" customHeight="1">
      <c r="B1" s="11" t="s">
        <v>65</v>
      </c>
      <c r="F1" t="s">
        <v>93</v>
      </c>
    </row>
    <row r="2" ht="20.25" customHeight="1">
      <c r="C2" s="36" t="s">
        <v>92</v>
      </c>
    </row>
    <row r="3" spans="2:3" ht="24.75" customHeight="1">
      <c r="B3" s="23"/>
      <c r="C3" s="24" t="s">
        <v>86</v>
      </c>
    </row>
    <row r="4" spans="1:6" ht="21" customHeight="1">
      <c r="A4" s="22" t="s">
        <v>14</v>
      </c>
      <c r="B4" s="20" t="s">
        <v>0</v>
      </c>
      <c r="C4" s="22" t="s">
        <v>49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24" t="str">
        <f>Zápis!A41</f>
        <v>Thampy Daniela</v>
      </c>
      <c r="C5" s="24" t="str">
        <f>Zápis!A42</f>
        <v>TJ Sokol Brno IV.ZP</v>
      </c>
      <c r="D5" s="47" t="str">
        <f>Zápis!B41</f>
        <v>B1ž</v>
      </c>
      <c r="E5" s="48">
        <f>Zápis!G41</f>
        <v>556</v>
      </c>
      <c r="F5" s="49">
        <f>Zápis!I41</f>
        <v>706</v>
      </c>
    </row>
    <row r="6" spans="1:6" ht="18.75" customHeight="1">
      <c r="A6" s="12" t="s">
        <v>16</v>
      </c>
      <c r="B6" s="14" t="str">
        <f>Zápis!A49</f>
        <v>Vlasáková Kamila</v>
      </c>
      <c r="C6" s="24" t="str">
        <f>Zápis!A50</f>
        <v>TJ Zora Praha</v>
      </c>
      <c r="D6" s="15" t="str">
        <f>Zápis!B49</f>
        <v>B1ž</v>
      </c>
      <c r="E6" s="16">
        <f>Zápis!G49</f>
        <v>420</v>
      </c>
      <c r="F6" s="17">
        <f>Zápis!I49</f>
        <v>533</v>
      </c>
    </row>
    <row r="7" spans="1:6" ht="18.75" customHeight="1">
      <c r="A7" s="12" t="s">
        <v>17</v>
      </c>
      <c r="B7" s="14" t="str">
        <f>Zápis!A81</f>
        <v>Krch Michal</v>
      </c>
      <c r="C7" s="18" t="str">
        <f>Zápis!A82</f>
        <v>SK Slavia Praha OZP</v>
      </c>
      <c r="D7" s="15" t="str">
        <f>Zápis!B81</f>
        <v>B1m</v>
      </c>
      <c r="E7" s="16">
        <f>Zápis!G81</f>
        <v>386</v>
      </c>
      <c r="F7" s="17">
        <f>Zápis!I81</f>
        <v>483</v>
      </c>
    </row>
    <row r="8" spans="1:6" ht="18.75" customHeight="1">
      <c r="A8" s="12" t="s">
        <v>18</v>
      </c>
      <c r="B8" s="14" t="str">
        <f>Zápis!A43</f>
        <v>Borýsek Josef</v>
      </c>
      <c r="C8" s="18" t="str">
        <f>Zápis!A44</f>
        <v>TJ Sokol Brno IV.ZP</v>
      </c>
      <c r="D8" s="15" t="str">
        <f>Zápis!B43</f>
        <v>B1m</v>
      </c>
      <c r="E8" s="16">
        <f>Zápis!G43</f>
        <v>383</v>
      </c>
      <c r="F8" s="17">
        <f>Zápis!I43</f>
        <v>479</v>
      </c>
    </row>
    <row r="9" spans="1:6" ht="18.75" customHeight="1">
      <c r="A9" s="12" t="s">
        <v>19</v>
      </c>
      <c r="B9" s="14" t="str">
        <f>Zápis!A63</f>
        <v>Hudeček Josef</v>
      </c>
      <c r="C9" s="19" t="str">
        <f>Zápis!A64</f>
        <v>TJ Jiskra Kyjov</v>
      </c>
      <c r="D9" s="15" t="str">
        <f>Zápis!B63</f>
        <v>B1m</v>
      </c>
      <c r="E9" s="16">
        <f>Zápis!G63</f>
        <v>331</v>
      </c>
      <c r="F9" s="17">
        <f>Zápis!I63</f>
        <v>414</v>
      </c>
    </row>
    <row r="10" spans="1:6" ht="18.75" customHeight="1">
      <c r="A10" s="12" t="s">
        <v>20</v>
      </c>
      <c r="B10" s="14" t="str">
        <f>Zápis!A29</f>
        <v>Hradil Milan</v>
      </c>
      <c r="C10" s="19" t="str">
        <f>Zápis!A30</f>
        <v>SK Handicap Zlín</v>
      </c>
      <c r="D10" s="15" t="str">
        <f>Zápis!B29</f>
        <v>B1m</v>
      </c>
      <c r="E10" s="16">
        <f>Zápis!G29</f>
        <v>308</v>
      </c>
      <c r="F10" s="17">
        <f>Zápis!I29</f>
        <v>385</v>
      </c>
    </row>
    <row r="11" spans="1:6" ht="18.75" customHeight="1">
      <c r="A11" s="12" t="s">
        <v>21</v>
      </c>
      <c r="B11" s="25" t="str">
        <f>Zápis!A27</f>
        <v>Demianová Mária</v>
      </c>
      <c r="C11" s="26" t="str">
        <f>Zápis!A28</f>
        <v>Jastrabi Bratislava</v>
      </c>
      <c r="D11" s="27" t="str">
        <f>Zápis!B27</f>
        <v>B1ž</v>
      </c>
      <c r="E11" s="28">
        <f>Zápis!G27</f>
        <v>254</v>
      </c>
      <c r="F11" s="29">
        <f>Zápis!I27</f>
        <v>323</v>
      </c>
    </row>
    <row r="12" ht="18.75" customHeight="1">
      <c r="A12"/>
    </row>
    <row r="13" spans="1:2" ht="18.75" customHeight="1">
      <c r="A13"/>
      <c r="B13" s="11" t="s">
        <v>112</v>
      </c>
    </row>
    <row r="14" ht="18.75" customHeight="1">
      <c r="A14"/>
    </row>
    <row r="15" ht="18.75" customHeight="1">
      <c r="A15"/>
    </row>
    <row r="16" ht="18.75" customHeight="1">
      <c r="A16"/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>
      <c r="I27" s="40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dataValidations count="1">
    <dataValidation type="list" showErrorMessage="1" promptTitle="Vyber" error="neplatné zadání" sqref="C8 C4:C6 C10">
      <formula1>$J$3:$J$16</formula1>
    </dataValidation>
  </dataValidations>
  <printOptions/>
  <pageMargins left="0.5118110236220472" right="0.4724409448818898" top="2.362204724409449" bottom="0.4724409448818898" header="0.3937007874015748" footer="0.3543307086614173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5.125" style="11" bestFit="1" customWidth="1"/>
    <col min="2" max="2" width="27.625" style="11" customWidth="1"/>
    <col min="3" max="3" width="32.875" style="11" bestFit="1" customWidth="1"/>
    <col min="4" max="4" width="8.50390625" style="11" bestFit="1" customWidth="1"/>
    <col min="5" max="5" width="6.125" style="11" bestFit="1" customWidth="1"/>
    <col min="6" max="6" width="8.50390625" style="11" bestFit="1" customWidth="1"/>
  </cols>
  <sheetData>
    <row r="1" spans="2:6" ht="13.5" customHeight="1">
      <c r="B1" s="11" t="s">
        <v>65</v>
      </c>
      <c r="F1" t="s">
        <v>93</v>
      </c>
    </row>
    <row r="2" ht="20.25" customHeight="1">
      <c r="C2" s="36" t="s">
        <v>92</v>
      </c>
    </row>
    <row r="3" spans="2:3" ht="24.75" customHeight="1">
      <c r="B3" s="23"/>
      <c r="C3" s="24" t="s">
        <v>86</v>
      </c>
    </row>
    <row r="4" spans="1:6" ht="21" customHeight="1">
      <c r="A4" s="22" t="s">
        <v>14</v>
      </c>
      <c r="B4" s="20" t="s">
        <v>0</v>
      </c>
      <c r="C4" s="22" t="s">
        <v>49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Zápis!A25</f>
        <v>Koller Tibor</v>
      </c>
      <c r="C5" s="18" t="str">
        <f>Zápis!A26</f>
        <v>Jastrabi Bratislava</v>
      </c>
      <c r="D5" s="15" t="str">
        <f>Zápis!B25</f>
        <v>B2m</v>
      </c>
      <c r="E5" s="16">
        <f>Zápis!G25</f>
        <v>651</v>
      </c>
      <c r="F5" s="17">
        <f>Zápis!I25</f>
        <v>684</v>
      </c>
    </row>
    <row r="6" spans="1:6" ht="18.75" customHeight="1">
      <c r="A6" s="12" t="s">
        <v>16</v>
      </c>
      <c r="B6" s="14" t="str">
        <f>Zápis!A89</f>
        <v>Paulusová Anna</v>
      </c>
      <c r="C6" s="19" t="str">
        <f>Zápis!A90</f>
        <v>Klub Zrapos Opava</v>
      </c>
      <c r="D6" s="15" t="str">
        <f>Zápis!B89</f>
        <v>B2ž</v>
      </c>
      <c r="E6" s="16">
        <f>Zápis!G89</f>
        <v>569</v>
      </c>
      <c r="F6" s="17">
        <f>Zápis!I89</f>
        <v>609</v>
      </c>
    </row>
    <row r="7" spans="1:6" ht="18.75" customHeight="1">
      <c r="A7" s="12" t="s">
        <v>17</v>
      </c>
      <c r="B7" s="14" t="str">
        <f>Zápis!A75</f>
        <v>Řehořová Stanislava</v>
      </c>
      <c r="C7" s="19" t="str">
        <f>Zápis!A76</f>
        <v>SK Slavia Praha OZP</v>
      </c>
      <c r="D7" s="15" t="str">
        <f>Zápis!B75</f>
        <v>B2ž</v>
      </c>
      <c r="E7" s="39">
        <f>Zápis!G75</f>
        <v>567</v>
      </c>
      <c r="F7" s="17">
        <f>Zápis!I75</f>
        <v>607</v>
      </c>
    </row>
    <row r="8" spans="1:6" ht="18.75" customHeight="1">
      <c r="A8" s="12" t="s">
        <v>18</v>
      </c>
      <c r="B8" s="14" t="str">
        <f>Zápis!A59</f>
        <v>Mrkvička Petr</v>
      </c>
      <c r="C8" s="19" t="str">
        <f>Zápis!A60</f>
        <v>Klub Zrapos Opava</v>
      </c>
      <c r="D8" s="15" t="str">
        <f>Zápis!B59</f>
        <v>B2m</v>
      </c>
      <c r="E8" s="16">
        <f>Zápis!G59</f>
        <v>577</v>
      </c>
      <c r="F8" s="17">
        <f>Zápis!I59</f>
        <v>606</v>
      </c>
    </row>
    <row r="9" spans="1:6" ht="18.75" customHeight="1">
      <c r="A9" s="12" t="s">
        <v>19</v>
      </c>
      <c r="B9" s="14" t="str">
        <f>Zápis!A17</f>
        <v>Špačková Františka</v>
      </c>
      <c r="C9" s="24" t="str">
        <f>Zápis!A18</f>
        <v>TJ Jiskra Kyjov</v>
      </c>
      <c r="D9" s="15" t="str">
        <f>Zápis!B17</f>
        <v>B2ž</v>
      </c>
      <c r="E9" s="16">
        <f>Zápis!G17</f>
        <v>564</v>
      </c>
      <c r="F9" s="17">
        <f>Zápis!I17</f>
        <v>603</v>
      </c>
    </row>
    <row r="10" spans="1:6" ht="18.75" customHeight="1">
      <c r="A10" s="12" t="s">
        <v>20</v>
      </c>
      <c r="B10" s="14" t="str">
        <f>Zápis!A85</f>
        <v>Macháček Karel</v>
      </c>
      <c r="C10" s="24" t="str">
        <f>Zápis!A86</f>
        <v>SK Slavia Praha OZP</v>
      </c>
      <c r="D10" s="15" t="str">
        <f>Zápis!B85</f>
        <v>B2m</v>
      </c>
      <c r="E10" s="16">
        <f>Zápis!G85</f>
        <v>539</v>
      </c>
      <c r="F10" s="17">
        <f>Zápis!I85</f>
        <v>566</v>
      </c>
    </row>
    <row r="11" spans="1:6" ht="18.75" customHeight="1">
      <c r="A11" s="12" t="s">
        <v>21</v>
      </c>
      <c r="B11" s="14" t="str">
        <f>Zápis!A11</f>
        <v>Brückner Leopold</v>
      </c>
      <c r="C11" s="13" t="str">
        <f>Zápis!A12</f>
        <v>TJ Sokol Brno IV.ZP</v>
      </c>
      <c r="D11" s="15" t="str">
        <f>Zápis!B11</f>
        <v>B2m</v>
      </c>
      <c r="E11" s="16">
        <f>Zápis!G11</f>
        <v>522</v>
      </c>
      <c r="F11" s="17">
        <f>Zápis!I11</f>
        <v>548</v>
      </c>
    </row>
    <row r="12" spans="1:6" ht="18.75" customHeight="1">
      <c r="A12" s="12" t="s">
        <v>22</v>
      </c>
      <c r="B12" s="14" t="str">
        <f>Zápis!A77</f>
        <v>Reichel Jiří</v>
      </c>
      <c r="C12" s="19" t="str">
        <f>Zápis!A78</f>
        <v>SK Slavia Praha OZP</v>
      </c>
      <c r="D12" s="15" t="str">
        <f>Zápis!B77</f>
        <v>B2m</v>
      </c>
      <c r="E12" s="39">
        <f>Zápis!G77</f>
        <v>491</v>
      </c>
      <c r="F12" s="17">
        <f>Zápis!I77</f>
        <v>516</v>
      </c>
    </row>
    <row r="13" spans="1:6" ht="18.75" customHeight="1">
      <c r="A13" s="12" t="s">
        <v>23</v>
      </c>
      <c r="B13" s="14" t="str">
        <f>Zápis!A83</f>
        <v>Ondříšková Dana</v>
      </c>
      <c r="C13" s="24" t="str">
        <f>Zápis!A84</f>
        <v>SK Slavia Praha OZP</v>
      </c>
      <c r="D13" s="15" t="str">
        <f>Zápis!B83</f>
        <v>B2ž</v>
      </c>
      <c r="E13" s="16">
        <f>Zápis!G83</f>
        <v>424</v>
      </c>
      <c r="F13" s="17">
        <f>Zápis!I83</f>
        <v>454</v>
      </c>
    </row>
    <row r="14" spans="1:6" ht="18.75" customHeight="1">
      <c r="A14" s="12" t="s">
        <v>24</v>
      </c>
      <c r="B14" s="14" t="str">
        <f>Zápis!A15</f>
        <v>Gut Pavel</v>
      </c>
      <c r="C14" s="19" t="str">
        <f>Zápis!A16</f>
        <v>TJ Jiskra Kyjov</v>
      </c>
      <c r="D14" s="15" t="str">
        <f>Zápis!$B15</f>
        <v>B2m</v>
      </c>
      <c r="E14" s="16">
        <f>Zápis!G15</f>
        <v>316</v>
      </c>
      <c r="F14" s="17">
        <f>Zápis!I15</f>
        <v>332</v>
      </c>
    </row>
    <row r="15" ht="18.75" customHeight="1">
      <c r="A15" s="12"/>
    </row>
    <row r="16" spans="1:2" ht="18.75" customHeight="1">
      <c r="A16" s="12"/>
      <c r="B16" s="11" t="s">
        <v>112</v>
      </c>
    </row>
    <row r="17" ht="18.75" customHeight="1">
      <c r="A17" s="12"/>
    </row>
    <row r="18" ht="18.75" customHeight="1">
      <c r="A18" s="12"/>
    </row>
    <row r="19" ht="18.75" customHeight="1">
      <c r="A19" s="12"/>
    </row>
    <row r="20" ht="18.75" customHeight="1">
      <c r="A20" s="12"/>
    </row>
    <row r="21" ht="18.75" customHeight="1">
      <c r="A21"/>
    </row>
    <row r="22" ht="18.75" customHeight="1">
      <c r="A22"/>
    </row>
    <row r="23" ht="18.75" customHeight="1">
      <c r="A23"/>
    </row>
    <row r="24" ht="18.75" customHeight="1">
      <c r="A24"/>
    </row>
    <row r="25" ht="18.75" customHeight="1">
      <c r="A25"/>
    </row>
    <row r="26" ht="18.75" customHeight="1">
      <c r="A26"/>
    </row>
    <row r="27" ht="18.75" customHeight="1">
      <c r="I27" s="40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dataValidations count="1">
    <dataValidation type="list" showErrorMessage="1" promptTitle="Vyber" error="neplatné zadání" sqref="C10:C14 C4:C7">
      <formula1>$J$3:$J$16</formula1>
    </dataValidation>
  </dataValidations>
  <printOptions/>
  <pageMargins left="0.5118110236220472" right="0.4724409448818898" top="2.362204724409449" bottom="0.4724409448818898" header="0.3937007874015748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5.125" style="11" bestFit="1" customWidth="1"/>
    <col min="2" max="2" width="27.625" style="11" customWidth="1"/>
    <col min="3" max="3" width="32.875" style="11" bestFit="1" customWidth="1"/>
    <col min="4" max="4" width="8.50390625" style="11" bestFit="1" customWidth="1"/>
    <col min="5" max="5" width="6.125" style="11" bestFit="1" customWidth="1"/>
    <col min="6" max="6" width="8.50390625" style="11" bestFit="1" customWidth="1"/>
  </cols>
  <sheetData>
    <row r="1" spans="2:6" ht="13.5" customHeight="1">
      <c r="B1" s="11" t="s">
        <v>65</v>
      </c>
      <c r="F1" t="s">
        <v>93</v>
      </c>
    </row>
    <row r="2" ht="20.25" customHeight="1">
      <c r="C2" s="36" t="s">
        <v>92</v>
      </c>
    </row>
    <row r="3" spans="2:3" ht="24.75" customHeight="1">
      <c r="B3" s="23"/>
      <c r="C3" s="24" t="s">
        <v>86</v>
      </c>
    </row>
    <row r="4" spans="1:6" ht="21" customHeight="1">
      <c r="A4" s="22" t="s">
        <v>14</v>
      </c>
      <c r="B4" s="20" t="s">
        <v>0</v>
      </c>
      <c r="C4" s="22" t="s">
        <v>49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Zápis!A61</f>
        <v>Paulus Josef</v>
      </c>
      <c r="C5" s="19" t="str">
        <f>Zápis!A62</f>
        <v>Klub Zrapos Opava</v>
      </c>
      <c r="D5" s="15" t="str">
        <f>Zápis!B61</f>
        <v>B3m</v>
      </c>
      <c r="E5" s="16">
        <f>Zápis!G61</f>
        <v>704</v>
      </c>
      <c r="F5" s="17">
        <f>Zápis!I61</f>
        <v>704</v>
      </c>
    </row>
    <row r="6" spans="1:6" ht="18.75" customHeight="1">
      <c r="A6" s="12" t="s">
        <v>16</v>
      </c>
      <c r="B6" s="14" t="str">
        <f>Zápis!A19</f>
        <v>Koller Peter</v>
      </c>
      <c r="C6" s="19" t="str">
        <f>Zápis!A20</f>
        <v>Jastrabi Bratislava</v>
      </c>
      <c r="D6" s="15" t="str">
        <f>Zápis!B19</f>
        <v>B3m</v>
      </c>
      <c r="E6" s="16">
        <f>Zápis!G19</f>
        <v>685</v>
      </c>
      <c r="F6" s="17">
        <f>Zápis!I19</f>
        <v>685</v>
      </c>
    </row>
    <row r="7" spans="1:6" ht="18.75" customHeight="1">
      <c r="A7" s="12" t="s">
        <v>17</v>
      </c>
      <c r="B7" s="14" t="str">
        <f>Zápis!A67</f>
        <v>Srníček Miroslav</v>
      </c>
      <c r="C7" s="19" t="str">
        <f>Zápis!A68</f>
        <v>SK Slavia Praha OZP</v>
      </c>
      <c r="D7" s="15" t="str">
        <f>Zápis!B67</f>
        <v>B3m</v>
      </c>
      <c r="E7" s="16">
        <f>Zápis!G67</f>
        <v>672</v>
      </c>
      <c r="F7" s="17">
        <f>Zápis!I67</f>
        <v>672</v>
      </c>
    </row>
    <row r="8" spans="1:6" ht="18.75" customHeight="1">
      <c r="A8" s="12" t="s">
        <v>18</v>
      </c>
      <c r="B8" s="14" t="str">
        <f>Zápis!A21</f>
        <v>Červeňák Miroslav</v>
      </c>
      <c r="C8" s="18" t="str">
        <f>Zápis!A22</f>
        <v>Jastrabi Bratislava</v>
      </c>
      <c r="D8" s="15" t="str">
        <f>Zápis!B21</f>
        <v>B3m</v>
      </c>
      <c r="E8" s="16">
        <f>Zápis!G21</f>
        <v>647</v>
      </c>
      <c r="F8" s="17">
        <f>Zápis!I21</f>
        <v>647</v>
      </c>
    </row>
    <row r="9" spans="1:6" ht="18.75" customHeight="1">
      <c r="A9" s="12" t="s">
        <v>19</v>
      </c>
      <c r="B9" s="14" t="str">
        <f>Zápis!A31</f>
        <v>Kollerová Magdaléna</v>
      </c>
      <c r="C9" s="19" t="str">
        <f>Zápis!A32</f>
        <v>Jastrabi Bratislava</v>
      </c>
      <c r="D9" s="15" t="str">
        <f>Zápis!B31</f>
        <v>B3ž</v>
      </c>
      <c r="E9" s="16">
        <f>Zápis!G31</f>
        <v>604</v>
      </c>
      <c r="F9" s="17">
        <f>Zápis!I31</f>
        <v>616</v>
      </c>
    </row>
    <row r="10" spans="1:6" ht="18.75" customHeight="1">
      <c r="A10" s="12" t="s">
        <v>20</v>
      </c>
      <c r="B10" s="14" t="str">
        <f>Zápis!A23</f>
        <v>Hradilová Helena</v>
      </c>
      <c r="C10" s="19" t="str">
        <f>Zápis!A24</f>
        <v>SK Handicap Zlín</v>
      </c>
      <c r="D10" s="15" t="str">
        <f>Zápis!B23</f>
        <v>B3ž</v>
      </c>
      <c r="E10" s="16">
        <f>Zápis!G23</f>
        <v>585</v>
      </c>
      <c r="F10" s="17">
        <f>Zápis!I23</f>
        <v>597</v>
      </c>
    </row>
    <row r="11" spans="1:6" ht="18.75" customHeight="1">
      <c r="A11" s="12" t="s">
        <v>21</v>
      </c>
      <c r="B11" s="24" t="str">
        <f>Zápis!A35</f>
        <v>Nývltová Jaromíra</v>
      </c>
      <c r="C11" s="24" t="str">
        <f>Zápis!A36</f>
        <v>TJ Zora Praha</v>
      </c>
      <c r="D11" s="47" t="str">
        <f>Zápis!B35</f>
        <v>B3ž</v>
      </c>
      <c r="E11" s="48">
        <f>Zápis!G35</f>
        <v>571</v>
      </c>
      <c r="F11" s="49">
        <f>Zápis!I35</f>
        <v>582</v>
      </c>
    </row>
    <row r="12" spans="1:6" ht="18.75" customHeight="1">
      <c r="A12" s="12" t="s">
        <v>22</v>
      </c>
      <c r="B12" s="14" t="str">
        <f>Zápis!A71</f>
        <v>Gruncl Josef</v>
      </c>
      <c r="C12" s="19" t="str">
        <f>Zápis!A72</f>
        <v>SK Slavia Praha OZP</v>
      </c>
      <c r="D12" s="15" t="str">
        <f>Zápis!B71</f>
        <v>B3m</v>
      </c>
      <c r="E12" s="16">
        <f>Zápis!G71</f>
        <v>578</v>
      </c>
      <c r="F12" s="17">
        <f>Zápis!I71</f>
        <v>578</v>
      </c>
    </row>
    <row r="13" spans="1:6" ht="18.75" customHeight="1">
      <c r="A13" s="12" t="s">
        <v>23</v>
      </c>
      <c r="B13" s="14" t="str">
        <f>Zápis!A65</f>
        <v>Piner Radek</v>
      </c>
      <c r="C13" s="19" t="str">
        <f>Zápis!A66</f>
        <v>TJ Jiskra Kyjov</v>
      </c>
      <c r="D13" s="15" t="str">
        <f>Zápis!B65</f>
        <v>B3m</v>
      </c>
      <c r="E13" s="16">
        <f>Zápis!G65</f>
        <v>555</v>
      </c>
      <c r="F13" s="17">
        <f>Zápis!I65</f>
        <v>555</v>
      </c>
    </row>
    <row r="14" spans="1:6" ht="18.75" customHeight="1">
      <c r="A14" s="12" t="s">
        <v>24</v>
      </c>
      <c r="B14" s="24" t="str">
        <f>Zápis!A39</f>
        <v>Matějný Jiří</v>
      </c>
      <c r="C14" s="24" t="str">
        <f>Zápis!A40</f>
        <v>TJ Zora Praha</v>
      </c>
      <c r="D14" s="47" t="str">
        <f>Zápis!B39</f>
        <v>B3m</v>
      </c>
      <c r="E14" s="48">
        <f>Zápis!G39</f>
        <v>540</v>
      </c>
      <c r="F14" s="49">
        <f>Zápis!I39</f>
        <v>540</v>
      </c>
    </row>
    <row r="15" spans="1:6" ht="18.75" customHeight="1">
      <c r="A15" s="12" t="s">
        <v>25</v>
      </c>
      <c r="B15" s="14" t="str">
        <f>Zápis!A53</f>
        <v>Škropeková Žofia</v>
      </c>
      <c r="C15" s="19" t="str">
        <f>Zápis!A54</f>
        <v>Klub Zrapos Opava</v>
      </c>
      <c r="D15" s="15" t="str">
        <f>Zápis!B53</f>
        <v>B3ž</v>
      </c>
      <c r="E15" s="16">
        <f>Zápis!G53</f>
        <v>494</v>
      </c>
      <c r="F15" s="17">
        <f>Zápis!I53</f>
        <v>504</v>
      </c>
    </row>
    <row r="16" spans="1:6" ht="18.75" customHeight="1">
      <c r="A16" s="12" t="s">
        <v>26</v>
      </c>
      <c r="B16" s="14" t="str">
        <f>Zápis!A87</f>
        <v>Hurtová Ludmila</v>
      </c>
      <c r="C16" s="24" t="str">
        <f>Zápis!A88</f>
        <v>SK Slavia Praha OZP</v>
      </c>
      <c r="D16" s="15" t="str">
        <f>Zápis!B87</f>
        <v>B3ž</v>
      </c>
      <c r="E16" s="16">
        <f>Zápis!G87</f>
        <v>470</v>
      </c>
      <c r="F16" s="17">
        <f>Zápis!I87</f>
        <v>479</v>
      </c>
    </row>
    <row r="17" ht="18.75" customHeight="1">
      <c r="A17" s="12"/>
    </row>
    <row r="18" spans="1:2" ht="18.75" customHeight="1">
      <c r="A18" s="12"/>
      <c r="B18" s="11" t="s">
        <v>112</v>
      </c>
    </row>
    <row r="19" ht="18.75" customHeight="1">
      <c r="A19" s="12"/>
    </row>
    <row r="20" ht="18.75" customHeight="1">
      <c r="A20" s="12"/>
    </row>
    <row r="21" ht="18.75" customHeight="1">
      <c r="A21" s="12"/>
    </row>
    <row r="22" ht="18.75" customHeight="1">
      <c r="A22" s="12"/>
    </row>
    <row r="23" ht="18.75" customHeight="1">
      <c r="A23" s="12"/>
    </row>
    <row r="24" ht="18.75" customHeight="1">
      <c r="A24" s="12"/>
    </row>
    <row r="25" ht="18.75" customHeight="1">
      <c r="A25"/>
    </row>
    <row r="26" ht="18.75" customHeight="1">
      <c r="A26"/>
    </row>
    <row r="27" spans="1:9" ht="18.75" customHeight="1">
      <c r="A27"/>
      <c r="I27" s="40"/>
    </row>
    <row r="28" ht="18.75" customHeight="1">
      <c r="A28"/>
    </row>
    <row r="29" ht="18.75" customHeight="1">
      <c r="A29"/>
    </row>
    <row r="30" ht="18.75" customHeight="1">
      <c r="A30"/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dataValidations count="1">
    <dataValidation type="list" showErrorMessage="1" promptTitle="Vyber" error="neplatné zadání" sqref="C8:C15 C4:C5">
      <formula1>$J$3:$J$16</formula1>
    </dataValidation>
  </dataValidations>
  <printOptions/>
  <pageMargins left="0.5118110236220472" right="0.4724409448818898" top="2.362204724409449" bottom="0.4724409448818898" header="0.3937007874015748" footer="0.3543307086614173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125" style="11" bestFit="1" customWidth="1"/>
    <col min="2" max="2" width="27.625" style="11" customWidth="1"/>
    <col min="3" max="3" width="32.875" style="11" bestFit="1" customWidth="1"/>
    <col min="4" max="4" width="8.50390625" style="11" bestFit="1" customWidth="1"/>
    <col min="5" max="5" width="6.125" style="11" bestFit="1" customWidth="1"/>
    <col min="6" max="6" width="8.50390625" style="11" bestFit="1" customWidth="1"/>
  </cols>
  <sheetData>
    <row r="1" spans="2:6" ht="13.5" customHeight="1">
      <c r="B1" s="11" t="s">
        <v>65</v>
      </c>
      <c r="F1" t="s">
        <v>93</v>
      </c>
    </row>
    <row r="2" ht="20.25" customHeight="1">
      <c r="C2" s="36" t="s">
        <v>92</v>
      </c>
    </row>
    <row r="3" spans="2:3" ht="24.75" customHeight="1">
      <c r="B3" s="23"/>
      <c r="C3" s="24" t="s">
        <v>86</v>
      </c>
    </row>
    <row r="4" spans="1:6" ht="21" customHeight="1">
      <c r="A4" s="22" t="s">
        <v>14</v>
      </c>
      <c r="B4" s="20" t="s">
        <v>0</v>
      </c>
      <c r="C4" s="22" t="s">
        <v>49</v>
      </c>
      <c r="D4" s="21" t="s">
        <v>3</v>
      </c>
      <c r="E4" s="21" t="s">
        <v>1</v>
      </c>
      <c r="F4" s="21" t="s">
        <v>2</v>
      </c>
    </row>
    <row r="5" spans="1:6" ht="18.75" customHeight="1">
      <c r="A5" s="12" t="s">
        <v>15</v>
      </c>
      <c r="B5" s="14" t="str">
        <f>Zápis!A9</f>
        <v>Olšanská Ivana</v>
      </c>
      <c r="C5" s="13" t="str">
        <f>Zápis!A10</f>
        <v>TJ Sokol Brno IV.ZP</v>
      </c>
      <c r="D5" s="15" t="str">
        <f>Zápis!B9</f>
        <v>Opn.ž</v>
      </c>
      <c r="E5" s="16">
        <f>Zápis!G9</f>
        <v>612</v>
      </c>
      <c r="F5" s="17">
        <f>Zápis!I9</f>
        <v>594</v>
      </c>
    </row>
    <row r="6" spans="1:6" ht="18.75" customHeight="1">
      <c r="A6" s="12" t="s">
        <v>16</v>
      </c>
      <c r="B6" s="14" t="str">
        <f>Zápis!A13</f>
        <v>Vymazalová Silva</v>
      </c>
      <c r="C6" s="19" t="str">
        <f>Zápis!A14</f>
        <v>TJ Sokol Brno IV.ZP</v>
      </c>
      <c r="D6" s="15" t="str">
        <f>Zápis!$B13</f>
        <v>Opn.ž</v>
      </c>
      <c r="E6" s="16">
        <f>Zápis!G13</f>
        <v>599</v>
      </c>
      <c r="F6" s="17">
        <f>Zápis!I13</f>
        <v>581</v>
      </c>
    </row>
    <row r="7" spans="1:6" ht="18.75" customHeight="1">
      <c r="A7" s="12" t="s">
        <v>17</v>
      </c>
      <c r="B7" s="14" t="str">
        <f>Zápis!A69</f>
        <v>Mrázková Jarmila</v>
      </c>
      <c r="C7" s="18" t="str">
        <f>Zápis!A70</f>
        <v>SK Slavia Praha OZP</v>
      </c>
      <c r="D7" s="15" t="str">
        <f>Zápis!B69</f>
        <v>Opn.ž</v>
      </c>
      <c r="E7" s="16">
        <f>Zápis!G69</f>
        <v>597</v>
      </c>
      <c r="F7" s="17">
        <f>Zápis!I69</f>
        <v>579</v>
      </c>
    </row>
    <row r="8" spans="1:6" ht="18.75" customHeight="1">
      <c r="A8" s="12" t="s">
        <v>18</v>
      </c>
      <c r="B8" s="25" t="str">
        <f>Zápis!A7</f>
        <v>Gutová Marie</v>
      </c>
      <c r="C8" s="26" t="str">
        <f>Zápis!A8</f>
        <v>TJ Jiskra Kyjov</v>
      </c>
      <c r="D8" s="27" t="str">
        <f>Zápis!$B7</f>
        <v>Opn.ž</v>
      </c>
      <c r="E8" s="28">
        <f>Zápis!G7</f>
        <v>595</v>
      </c>
      <c r="F8" s="29">
        <f>Zápis!I7</f>
        <v>577</v>
      </c>
    </row>
    <row r="9" spans="1:6" ht="18.75" customHeight="1">
      <c r="A9" s="12" t="s">
        <v>19</v>
      </c>
      <c r="B9" s="14" t="str">
        <f>Zápis!A33</f>
        <v>Šottník Ján</v>
      </c>
      <c r="C9" s="18" t="str">
        <f>Zápis!A34</f>
        <v>Jastrabi Bratislava</v>
      </c>
      <c r="D9" s="15" t="str">
        <f>Zápis!B33</f>
        <v>Opn.m</v>
      </c>
      <c r="E9" s="16">
        <f>Zápis!G33</f>
        <v>605</v>
      </c>
      <c r="F9" s="17">
        <f>Zápis!I33</f>
        <v>575</v>
      </c>
    </row>
    <row r="10" spans="1:6" ht="18.75" customHeight="1">
      <c r="A10" s="12" t="s">
        <v>20</v>
      </c>
      <c r="B10" s="14" t="str">
        <f>Zápis!A5</f>
        <v>Polnar Jakub</v>
      </c>
      <c r="C10" s="18" t="str">
        <f>Zápis!A6</f>
        <v>TJ Zora Praha</v>
      </c>
      <c r="D10" s="15" t="str">
        <f>Zápis!B5</f>
        <v>Opn.m</v>
      </c>
      <c r="E10" s="16">
        <f>Zápis!G5</f>
        <v>537</v>
      </c>
      <c r="F10" s="17">
        <f>Zápis!I5</f>
        <v>510</v>
      </c>
    </row>
    <row r="11" spans="1:6" ht="18.75" customHeight="1">
      <c r="A11" s="12" t="s">
        <v>21</v>
      </c>
      <c r="B11" s="24" t="str">
        <f>Zápis!A37</f>
        <v>Horský Zdeněk</v>
      </c>
      <c r="C11" s="24" t="str">
        <f>Zápis!A38</f>
        <v>TJ Zora Praha</v>
      </c>
      <c r="D11" s="47" t="str">
        <f>Zápis!B37</f>
        <v>Opn.m</v>
      </c>
      <c r="E11" s="48">
        <f>Zápis!G37</f>
        <v>528</v>
      </c>
      <c r="F11" s="49">
        <f>Zápis!I37</f>
        <v>502</v>
      </c>
    </row>
    <row r="12" spans="1:6" ht="18.75" customHeight="1">
      <c r="A12" s="12" t="s">
        <v>22</v>
      </c>
      <c r="B12" s="14" t="str">
        <f>Zápis!A51</f>
        <v>Němčanský Vladimír</v>
      </c>
      <c r="C12" s="19" t="str">
        <f>Zápis!A52</f>
        <v>Klub Zrapos Opava</v>
      </c>
      <c r="D12" s="15" t="str">
        <f>Zápis!B51</f>
        <v>Opn.m</v>
      </c>
      <c r="E12" s="16">
        <f>Zápis!G51</f>
        <v>504</v>
      </c>
      <c r="F12" s="17">
        <f>Zápis!I51</f>
        <v>479</v>
      </c>
    </row>
    <row r="13" spans="1:6" ht="18.75" customHeight="1">
      <c r="A13" s="12" t="s">
        <v>23</v>
      </c>
      <c r="B13" s="14" t="str">
        <f>Zápis!A47</f>
        <v>Štecha Zdeněk</v>
      </c>
      <c r="C13" s="13" t="str">
        <f>Zápis!A48</f>
        <v>TJ Zora Praha</v>
      </c>
      <c r="D13" s="15" t="str">
        <f>Zápis!B47</f>
        <v>Opn.m</v>
      </c>
      <c r="E13" s="16">
        <f>Zápis!G47</f>
        <v>363</v>
      </c>
      <c r="F13" s="17">
        <f>Zápis!I47</f>
        <v>345</v>
      </c>
    </row>
    <row r="14" spans="1:6" ht="18.75" customHeight="1">
      <c r="A14" s="12"/>
      <c r="B14" s="14"/>
      <c r="C14" s="19"/>
      <c r="D14" s="15"/>
      <c r="E14" s="16"/>
      <c r="F14" s="17"/>
    </row>
    <row r="15" spans="1:6" ht="18.75" customHeight="1">
      <c r="A15" s="12"/>
      <c r="B15" s="35" t="s">
        <v>110</v>
      </c>
      <c r="C15" s="24"/>
      <c r="D15" s="24"/>
      <c r="E15" s="24"/>
      <c r="F15" s="24"/>
    </row>
    <row r="16" spans="1:6" ht="18.75" customHeight="1">
      <c r="A16"/>
      <c r="B16" s="24" t="str">
        <f>Zápis!A45</f>
        <v>Maška David</v>
      </c>
      <c r="C16" s="24" t="str">
        <f>Zápis!A46</f>
        <v>Dolní Lhota</v>
      </c>
      <c r="D16" s="24" t="str">
        <f>Zápis!B45</f>
        <v>Opn.m</v>
      </c>
      <c r="E16" s="24">
        <f>Zápis!G45</f>
        <v>673</v>
      </c>
      <c r="F16" s="50">
        <f>Zápis!I45</f>
        <v>639</v>
      </c>
    </row>
    <row r="17" ht="18.75" customHeight="1">
      <c r="A17"/>
    </row>
    <row r="18" spans="1:2" ht="18.75" customHeight="1">
      <c r="A18"/>
      <c r="B18" s="11" t="s">
        <v>112</v>
      </c>
    </row>
    <row r="19" ht="18.75" customHeight="1">
      <c r="A19"/>
    </row>
    <row r="20" ht="18.75" customHeight="1">
      <c r="A20"/>
    </row>
    <row r="21" ht="18.75" customHeight="1">
      <c r="A21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>
      <c r="I27" s="40"/>
    </row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dataValidations count="1">
    <dataValidation type="list" showErrorMessage="1" promptTitle="Vyber" error="neplatné zadání" sqref="C8 C12:C13 C10 C4:C6">
      <formula1>$J$3:$J$16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DP-Metro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Síla</dc:creator>
  <cp:keywords/>
  <dc:description/>
  <cp:lastModifiedBy>Admin</cp:lastModifiedBy>
  <cp:lastPrinted>2022-02-24T08:48:39Z</cp:lastPrinted>
  <dcterms:created xsi:type="dcterms:W3CDTF">2001-10-29T10:18:47Z</dcterms:created>
  <dcterms:modified xsi:type="dcterms:W3CDTF">2023-08-14T06:35:44Z</dcterms:modified>
  <cp:category/>
  <cp:version/>
  <cp:contentType/>
  <cp:contentStatus/>
</cp:coreProperties>
</file>