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7D56A46-F391-4F3E-A7DB-BDA05EBDE9A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ápis" sheetId="17" state="hidden" r:id="rId1"/>
    <sheet name="Pořadí" sheetId="28" r:id="rId2"/>
    <sheet name="ženy" sheetId="31" r:id="rId3"/>
    <sheet name="muži" sheetId="33" r:id="rId4"/>
    <sheet name="P muži" sheetId="32" state="hidden" r:id="rId5"/>
    <sheet name="B1" sheetId="35" r:id="rId6"/>
    <sheet name="B2" sheetId="36" r:id="rId7"/>
    <sheet name="B3" sheetId="37" r:id="rId8"/>
    <sheet name="Open" sheetId="38" r:id="rId9"/>
    <sheet name="B1M" sheetId="30" state="hidden" r:id="rId10"/>
    <sheet name="B1Ž" sheetId="34" state="hidden" r:id="rId11"/>
    <sheet name="B2M" sheetId="39" state="hidden" r:id="rId12"/>
    <sheet name="B2Ž" sheetId="40" state="hidden" r:id="rId13"/>
    <sheet name="B3M" sheetId="41" state="hidden" r:id="rId14"/>
    <sheet name="B3Ž" sheetId="45" state="hidden" r:id="rId15"/>
    <sheet name="OpenM" sheetId="46" state="hidden" r:id="rId16"/>
    <sheet name="OpenŽ" sheetId="47" state="hidden" r:id="rId17"/>
    <sheet name="liga" sheetId="48" r:id="rId18"/>
    <sheet name="mail" sheetId="44" state="hidden" r:id="rId19"/>
  </sheets>
  <definedNames>
    <definedName name="_xlnm._FilterDatabase" localSheetId="5" hidden="1">'B1'!$B$4:$F$8</definedName>
    <definedName name="_xlnm._FilterDatabase" localSheetId="6" hidden="1">'B2'!$B$4:$F$11</definedName>
    <definedName name="_xlnm._FilterDatabase" localSheetId="7" hidden="1">'B3'!$B$4:$F$12</definedName>
    <definedName name="_xlnm._FilterDatabase" localSheetId="17" hidden="1">liga!$B$3:$I$9</definedName>
    <definedName name="_xlnm._FilterDatabase" localSheetId="3" hidden="1">muži!$B$4:$F$23</definedName>
    <definedName name="_xlnm._FilterDatabase" localSheetId="8" hidden="1">Open!$B$4:$F$13</definedName>
    <definedName name="_xlnm._FilterDatabase" localSheetId="1" hidden="1">Pořadí!$B$3:$F$31</definedName>
    <definedName name="_xlnm._FilterDatabase" localSheetId="0" hidden="1">Zápis!$J$2:$J$15</definedName>
    <definedName name="_xlnm._FilterDatabase" localSheetId="2" hidden="1">ženy!$B$4:$F$13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7" l="1"/>
  <c r="I35" i="17"/>
  <c r="F11" i="38"/>
  <c r="E11" i="38"/>
  <c r="D11" i="38"/>
  <c r="C11" i="38"/>
  <c r="B11" i="38"/>
  <c r="F19" i="33"/>
  <c r="E19" i="33"/>
  <c r="D19" i="33"/>
  <c r="C19" i="33"/>
  <c r="B19" i="33"/>
  <c r="F26" i="28"/>
  <c r="E26" i="28"/>
  <c r="D26" i="28"/>
  <c r="C26" i="28"/>
  <c r="B26" i="28"/>
  <c r="G31" i="17"/>
  <c r="H31" i="17"/>
  <c r="I31" i="17"/>
  <c r="H7" i="48"/>
  <c r="G7" i="48"/>
  <c r="G11" i="17"/>
  <c r="H11" i="17"/>
  <c r="I11" i="17"/>
  <c r="F7" i="48"/>
  <c r="E7" i="48"/>
  <c r="G9" i="17"/>
  <c r="H9" i="17"/>
  <c r="I9" i="17"/>
  <c r="D7" i="48"/>
  <c r="C7" i="48"/>
  <c r="G7" i="17"/>
  <c r="H7" i="17"/>
  <c r="I7" i="17"/>
  <c r="D9" i="48"/>
  <c r="C9" i="48"/>
  <c r="G23" i="17"/>
  <c r="H23" i="17"/>
  <c r="I23" i="17"/>
  <c r="H6" i="48"/>
  <c r="G6" i="48"/>
  <c r="G3" i="17"/>
  <c r="H3" i="17"/>
  <c r="I3" i="17"/>
  <c r="F6" i="48"/>
  <c r="E6" i="48"/>
  <c r="G51" i="17"/>
  <c r="H51" i="17"/>
  <c r="I51" i="17"/>
  <c r="D6" i="48"/>
  <c r="C6" i="48"/>
  <c r="G43" i="17"/>
  <c r="H43" i="17"/>
  <c r="I43" i="17"/>
  <c r="H5" i="48"/>
  <c r="G5" i="48"/>
  <c r="G17" i="17"/>
  <c r="H17" i="17"/>
  <c r="I17" i="17"/>
  <c r="F5" i="48"/>
  <c r="E5" i="48"/>
  <c r="G13" i="17"/>
  <c r="H13" i="17"/>
  <c r="I13" i="17"/>
  <c r="D5" i="48"/>
  <c r="C5" i="48"/>
  <c r="G49" i="17"/>
  <c r="H49" i="17"/>
  <c r="I49" i="17"/>
  <c r="F8" i="48"/>
  <c r="E8" i="48"/>
  <c r="G41" i="17"/>
  <c r="H41" i="17"/>
  <c r="I41" i="17"/>
  <c r="D8" i="48"/>
  <c r="C8" i="48"/>
  <c r="G29" i="17"/>
  <c r="H29" i="17"/>
  <c r="I29" i="17"/>
  <c r="H4" i="48"/>
  <c r="G4" i="48"/>
  <c r="G19" i="17"/>
  <c r="H19" i="17"/>
  <c r="I19" i="17"/>
  <c r="F4" i="48"/>
  <c r="E4" i="48"/>
  <c r="G27" i="17"/>
  <c r="H27" i="17"/>
  <c r="I27" i="17"/>
  <c r="D4" i="48"/>
  <c r="C4" i="48"/>
  <c r="G55" i="17"/>
  <c r="H55" i="17"/>
  <c r="I55" i="17"/>
  <c r="F7" i="38"/>
  <c r="E7" i="38"/>
  <c r="D7" i="38"/>
  <c r="C7" i="38"/>
  <c r="B7" i="38"/>
  <c r="G57" i="17"/>
  <c r="H57" i="17"/>
  <c r="I57" i="17"/>
  <c r="F13" i="38"/>
  <c r="E13" i="38"/>
  <c r="D13" i="38"/>
  <c r="C13" i="38"/>
  <c r="B13" i="38"/>
  <c r="G53" i="17"/>
  <c r="H53" i="17"/>
  <c r="I53" i="17"/>
  <c r="F12" i="38"/>
  <c r="E12" i="38"/>
  <c r="D12" i="38"/>
  <c r="C12" i="38"/>
  <c r="B12" i="38"/>
  <c r="G47" i="17"/>
  <c r="H47" i="17"/>
  <c r="I47" i="17"/>
  <c r="F9" i="38"/>
  <c r="E9" i="38"/>
  <c r="D9" i="38"/>
  <c r="C9" i="38"/>
  <c r="B9" i="38"/>
  <c r="G5" i="17"/>
  <c r="H5" i="17"/>
  <c r="I5" i="17"/>
  <c r="F5" i="38"/>
  <c r="E5" i="38"/>
  <c r="D5" i="38"/>
  <c r="C5" i="38"/>
  <c r="B5" i="38"/>
  <c r="G39" i="17"/>
  <c r="H39" i="17"/>
  <c r="I39" i="17"/>
  <c r="F10" i="38"/>
  <c r="E10" i="38"/>
  <c r="D10" i="38"/>
  <c r="C10" i="38"/>
  <c r="B10" i="38"/>
  <c r="G33" i="17"/>
  <c r="H33" i="17"/>
  <c r="I33" i="17"/>
  <c r="F6" i="38"/>
  <c r="E6" i="38"/>
  <c r="D6" i="38"/>
  <c r="C6" i="38"/>
  <c r="B6" i="38"/>
  <c r="G45" i="17"/>
  <c r="H45" i="17"/>
  <c r="I45" i="17"/>
  <c r="F8" i="38"/>
  <c r="E8" i="38"/>
  <c r="D8" i="38"/>
  <c r="C8" i="38"/>
  <c r="B8" i="38"/>
  <c r="F10" i="36"/>
  <c r="E10" i="36"/>
  <c r="D10" i="36"/>
  <c r="F15" i="33"/>
  <c r="E15" i="33"/>
  <c r="D15" i="33"/>
  <c r="D21" i="28"/>
  <c r="F11" i="37"/>
  <c r="E11" i="37"/>
  <c r="D11" i="37"/>
  <c r="C11" i="37"/>
  <c r="B11" i="37"/>
  <c r="F5" i="37"/>
  <c r="E5" i="37"/>
  <c r="D5" i="37"/>
  <c r="C5" i="37"/>
  <c r="B5" i="37"/>
  <c r="F9" i="37"/>
  <c r="E9" i="37"/>
  <c r="D9" i="37"/>
  <c r="C9" i="37"/>
  <c r="B9" i="37"/>
  <c r="F6" i="37"/>
  <c r="E6" i="37"/>
  <c r="D6" i="37"/>
  <c r="C6" i="37"/>
  <c r="B6" i="37"/>
  <c r="F8" i="37"/>
  <c r="E8" i="37"/>
  <c r="D8" i="37"/>
  <c r="C8" i="37"/>
  <c r="B8" i="37"/>
  <c r="F7" i="37"/>
  <c r="E7" i="37"/>
  <c r="D7" i="37"/>
  <c r="C7" i="37"/>
  <c r="B7" i="37"/>
  <c r="F10" i="37"/>
  <c r="E10" i="37"/>
  <c r="D10" i="37"/>
  <c r="C10" i="37"/>
  <c r="B10" i="37"/>
  <c r="F12" i="37"/>
  <c r="E12" i="37"/>
  <c r="D12" i="37"/>
  <c r="C12" i="37"/>
  <c r="B12" i="37"/>
  <c r="F7" i="36"/>
  <c r="E7" i="36"/>
  <c r="D7" i="36"/>
  <c r="C7" i="36"/>
  <c r="B7" i="36"/>
  <c r="C10" i="36"/>
  <c r="B10" i="36"/>
  <c r="G25" i="17"/>
  <c r="H25" i="17"/>
  <c r="I25" i="17"/>
  <c r="F11" i="36"/>
  <c r="E11" i="36"/>
  <c r="D11" i="36"/>
  <c r="C11" i="36"/>
  <c r="B11" i="36"/>
  <c r="F6" i="36"/>
  <c r="E6" i="36"/>
  <c r="D6" i="36"/>
  <c r="C6" i="36"/>
  <c r="B6" i="36"/>
  <c r="G15" i="17"/>
  <c r="H15" i="17"/>
  <c r="I15" i="17"/>
  <c r="F5" i="36"/>
  <c r="E5" i="36"/>
  <c r="D5" i="36"/>
  <c r="C5" i="36"/>
  <c r="B5" i="36"/>
  <c r="F9" i="36"/>
  <c r="E9" i="36"/>
  <c r="D9" i="36"/>
  <c r="C9" i="36"/>
  <c r="B9" i="36"/>
  <c r="F8" i="36"/>
  <c r="E8" i="36"/>
  <c r="D8" i="36"/>
  <c r="C8" i="36"/>
  <c r="B8" i="36"/>
  <c r="F6" i="35"/>
  <c r="E6" i="35"/>
  <c r="D6" i="35"/>
  <c r="C6" i="35"/>
  <c r="B6" i="35"/>
  <c r="F5" i="35"/>
  <c r="E5" i="35"/>
  <c r="D5" i="35"/>
  <c r="C5" i="35"/>
  <c r="B5" i="35"/>
  <c r="G37" i="17"/>
  <c r="H37" i="17"/>
  <c r="I37" i="17"/>
  <c r="F8" i="35"/>
  <c r="E8" i="35"/>
  <c r="D8" i="35"/>
  <c r="C8" i="35"/>
  <c r="B8" i="35"/>
  <c r="G21" i="17"/>
  <c r="H21" i="17"/>
  <c r="I21" i="17"/>
  <c r="F7" i="35"/>
  <c r="E7" i="35"/>
  <c r="D7" i="35"/>
  <c r="C7" i="35"/>
  <c r="B7" i="35"/>
  <c r="F22" i="33"/>
  <c r="E22" i="33"/>
  <c r="D22" i="33"/>
  <c r="C22" i="33"/>
  <c r="B22" i="33"/>
  <c r="F21" i="33"/>
  <c r="E21" i="33"/>
  <c r="D21" i="33"/>
  <c r="C21" i="33"/>
  <c r="B21" i="33"/>
  <c r="F8" i="33"/>
  <c r="E8" i="33"/>
  <c r="D8" i="33"/>
  <c r="C8" i="33"/>
  <c r="B8" i="33"/>
  <c r="F5" i="33"/>
  <c r="E5" i="33"/>
  <c r="D5" i="33"/>
  <c r="C5" i="33"/>
  <c r="B5" i="33"/>
  <c r="C15" i="33"/>
  <c r="B15" i="33"/>
  <c r="F14" i="33"/>
  <c r="E14" i="33"/>
  <c r="D14" i="33"/>
  <c r="C14" i="33"/>
  <c r="B14" i="33"/>
  <c r="F10" i="33"/>
  <c r="E10" i="33"/>
  <c r="D10" i="33"/>
  <c r="C10" i="33"/>
  <c r="B10" i="33"/>
  <c r="F16" i="33"/>
  <c r="E16" i="33"/>
  <c r="D16" i="33"/>
  <c r="C16" i="33"/>
  <c r="B16" i="33"/>
  <c r="F6" i="33"/>
  <c r="E6" i="33"/>
  <c r="D6" i="33"/>
  <c r="C6" i="33"/>
  <c r="B6" i="33"/>
  <c r="F12" i="33"/>
  <c r="E12" i="33"/>
  <c r="D12" i="33"/>
  <c r="C12" i="33"/>
  <c r="B12" i="33"/>
  <c r="F18" i="33"/>
  <c r="E18" i="33"/>
  <c r="D18" i="33"/>
  <c r="C18" i="33"/>
  <c r="B18" i="33"/>
  <c r="F13" i="33"/>
  <c r="E13" i="33"/>
  <c r="D13" i="33"/>
  <c r="C13" i="33"/>
  <c r="B13" i="33"/>
  <c r="F11" i="33"/>
  <c r="E11" i="33"/>
  <c r="D11" i="33"/>
  <c r="C11" i="33"/>
  <c r="B11" i="33"/>
  <c r="F7" i="33"/>
  <c r="E7" i="33"/>
  <c r="D7" i="33"/>
  <c r="C7" i="33"/>
  <c r="B7" i="33"/>
  <c r="F17" i="33"/>
  <c r="E17" i="33"/>
  <c r="D17" i="33"/>
  <c r="C17" i="33"/>
  <c r="B17" i="33"/>
  <c r="F23" i="33"/>
  <c r="E23" i="33"/>
  <c r="D23" i="33"/>
  <c r="C23" i="33"/>
  <c r="B23" i="33"/>
  <c r="F9" i="33"/>
  <c r="E9" i="33"/>
  <c r="D9" i="33"/>
  <c r="C9" i="33"/>
  <c r="B9" i="33"/>
  <c r="F20" i="33"/>
  <c r="E20" i="33"/>
  <c r="D20" i="33"/>
  <c r="C20" i="33"/>
  <c r="B20" i="33"/>
  <c r="F8" i="31"/>
  <c r="E8" i="31"/>
  <c r="D8" i="31"/>
  <c r="C8" i="31"/>
  <c r="B8" i="31"/>
  <c r="F12" i="31"/>
  <c r="E12" i="31"/>
  <c r="D12" i="31"/>
  <c r="C12" i="31"/>
  <c r="B12" i="31"/>
  <c r="F10" i="31"/>
  <c r="E10" i="31"/>
  <c r="D10" i="31"/>
  <c r="C10" i="31"/>
  <c r="B10" i="31"/>
  <c r="F9" i="31"/>
  <c r="E9" i="31"/>
  <c r="D9" i="31"/>
  <c r="C9" i="31"/>
  <c r="B9" i="31"/>
  <c r="F6" i="31"/>
  <c r="E6" i="31"/>
  <c r="D6" i="31"/>
  <c r="C6" i="31"/>
  <c r="B6" i="31"/>
  <c r="F7" i="31"/>
  <c r="E7" i="31"/>
  <c r="D7" i="31"/>
  <c r="C7" i="31"/>
  <c r="B7" i="31"/>
  <c r="F5" i="31"/>
  <c r="E5" i="31"/>
  <c r="D5" i="31"/>
  <c r="C5" i="31"/>
  <c r="B5" i="31"/>
  <c r="F13" i="31"/>
  <c r="E13" i="31"/>
  <c r="D13" i="31"/>
  <c r="C13" i="31"/>
  <c r="B13" i="31"/>
  <c r="F11" i="31"/>
  <c r="E11" i="31"/>
  <c r="D11" i="31"/>
  <c r="C11" i="31"/>
  <c r="B11" i="31"/>
  <c r="F29" i="28"/>
  <c r="E29" i="28"/>
  <c r="D29" i="28"/>
  <c r="C29" i="28"/>
  <c r="B29" i="28"/>
  <c r="F16" i="28"/>
  <c r="E16" i="28"/>
  <c r="D16" i="28"/>
  <c r="C16" i="28"/>
  <c r="B16" i="28"/>
  <c r="F28" i="28"/>
  <c r="E28" i="28"/>
  <c r="D28" i="28"/>
  <c r="C28" i="28"/>
  <c r="B28" i="28"/>
  <c r="F9" i="28"/>
  <c r="E9" i="28"/>
  <c r="D9" i="28"/>
  <c r="C9" i="28"/>
  <c r="B9" i="28"/>
  <c r="F24" i="28"/>
  <c r="E24" i="28"/>
  <c r="D24" i="28"/>
  <c r="C24" i="28"/>
  <c r="B24" i="28"/>
  <c r="F19" i="28"/>
  <c r="E19" i="28"/>
  <c r="D19" i="28"/>
  <c r="C19" i="28"/>
  <c r="B19" i="28"/>
  <c r="F18" i="28"/>
  <c r="E18" i="28"/>
  <c r="D18" i="28"/>
  <c r="C18" i="28"/>
  <c r="B18" i="28"/>
  <c r="F5" i="28"/>
  <c r="E5" i="28"/>
  <c r="D5" i="28"/>
  <c r="C5" i="28"/>
  <c r="B5" i="28"/>
  <c r="E11" i="28"/>
  <c r="E21" i="28"/>
  <c r="E6" i="46"/>
  <c r="E31" i="28"/>
  <c r="H35" i="17"/>
  <c r="E30" i="32"/>
  <c r="E25" i="28"/>
  <c r="D25" i="28"/>
  <c r="C25" i="28"/>
  <c r="B25" i="28"/>
  <c r="G73" i="17"/>
  <c r="H73" i="17"/>
  <c r="I73" i="17"/>
  <c r="F29" i="32"/>
  <c r="G67" i="17"/>
  <c r="H67" i="17"/>
  <c r="I67" i="17"/>
  <c r="F4" i="32"/>
  <c r="G85" i="17"/>
  <c r="H85" i="17"/>
  <c r="I85" i="17"/>
  <c r="F39" i="32"/>
  <c r="G71" i="17"/>
  <c r="E4" i="45"/>
  <c r="H71" i="17"/>
  <c r="G81" i="17"/>
  <c r="H81" i="17"/>
  <c r="G79" i="17"/>
  <c r="H79" i="17"/>
  <c r="I79" i="17"/>
  <c r="F17" i="39"/>
  <c r="G63" i="17"/>
  <c r="H63" i="17"/>
  <c r="I63" i="17"/>
  <c r="G69" i="17"/>
  <c r="E9" i="32"/>
  <c r="H69" i="17"/>
  <c r="F20" i="32"/>
  <c r="G75" i="17"/>
  <c r="E25" i="32"/>
  <c r="H75" i="17"/>
  <c r="F19" i="32"/>
  <c r="F13" i="41"/>
  <c r="F22" i="28"/>
  <c r="G61" i="17"/>
  <c r="H61" i="17"/>
  <c r="I61" i="17"/>
  <c r="F15" i="32"/>
  <c r="F41" i="32"/>
  <c r="G83" i="17"/>
  <c r="H83" i="17"/>
  <c r="I83" i="17"/>
  <c r="G89" i="17"/>
  <c r="H89" i="17"/>
  <c r="I89" i="17"/>
  <c r="F15" i="41"/>
  <c r="G93" i="17"/>
  <c r="E7" i="40"/>
  <c r="H93" i="17"/>
  <c r="I93" i="17"/>
  <c r="F7" i="40"/>
  <c r="G91" i="17"/>
  <c r="H91" i="17"/>
  <c r="I91" i="17"/>
  <c r="G87" i="17"/>
  <c r="H87" i="17"/>
  <c r="I87" i="17"/>
  <c r="F9" i="41"/>
  <c r="F5" i="46"/>
  <c r="G65" i="17"/>
  <c r="H65" i="17"/>
  <c r="I65" i="17"/>
  <c r="F6" i="46"/>
  <c r="G59" i="17"/>
  <c r="H59" i="17"/>
  <c r="I59" i="17"/>
  <c r="G77" i="17"/>
  <c r="E21" i="32"/>
  <c r="H77" i="17"/>
  <c r="E22" i="28"/>
  <c r="D22" i="28"/>
  <c r="C22" i="28"/>
  <c r="B22" i="28"/>
  <c r="E30" i="28"/>
  <c r="D30" i="28"/>
  <c r="C30" i="28"/>
  <c r="B30" i="28"/>
  <c r="C21" i="28"/>
  <c r="B21" i="28"/>
  <c r="D11" i="28"/>
  <c r="C11" i="28"/>
  <c r="B11" i="28"/>
  <c r="D23" i="28"/>
  <c r="C23" i="28"/>
  <c r="B23" i="28"/>
  <c r="D10" i="28"/>
  <c r="C10" i="28"/>
  <c r="B10" i="28"/>
  <c r="D13" i="28"/>
  <c r="C13" i="28"/>
  <c r="B13" i="28"/>
  <c r="D6" i="47"/>
  <c r="C6" i="47"/>
  <c r="B6" i="47"/>
  <c r="D5" i="47"/>
  <c r="C5" i="47"/>
  <c r="B5" i="47"/>
  <c r="D4" i="47"/>
  <c r="C4" i="47"/>
  <c r="B4" i="47"/>
  <c r="D9" i="46"/>
  <c r="C9" i="46"/>
  <c r="B9" i="46"/>
  <c r="D8" i="46"/>
  <c r="C8" i="46"/>
  <c r="B8" i="46"/>
  <c r="D7" i="46"/>
  <c r="C7" i="46"/>
  <c r="B7" i="46"/>
  <c r="D6" i="46"/>
  <c r="C6" i="46"/>
  <c r="B6" i="46"/>
  <c r="D5" i="46"/>
  <c r="C5" i="46"/>
  <c r="B5" i="46"/>
  <c r="D4" i="46"/>
  <c r="C4" i="46"/>
  <c r="B4" i="46"/>
  <c r="D8" i="45"/>
  <c r="C8" i="45"/>
  <c r="B8" i="45"/>
  <c r="D9" i="45"/>
  <c r="C9" i="45"/>
  <c r="B9" i="45"/>
  <c r="D7" i="45"/>
  <c r="C7" i="45"/>
  <c r="B7" i="45"/>
  <c r="D6" i="45"/>
  <c r="C6" i="45"/>
  <c r="B6" i="45"/>
  <c r="D5" i="45"/>
  <c r="C5" i="45"/>
  <c r="B5" i="45"/>
  <c r="D4" i="45"/>
  <c r="C4" i="45"/>
  <c r="B4" i="45"/>
  <c r="D15" i="41"/>
  <c r="C15" i="41"/>
  <c r="B15" i="41"/>
  <c r="D14" i="41"/>
  <c r="C14" i="41"/>
  <c r="B14" i="41"/>
  <c r="D13" i="41"/>
  <c r="C13" i="41"/>
  <c r="B13" i="41"/>
  <c r="D12" i="41"/>
  <c r="C12" i="41"/>
  <c r="B12" i="41"/>
  <c r="D11" i="41"/>
  <c r="C11" i="41"/>
  <c r="B11" i="41"/>
  <c r="D10" i="41"/>
  <c r="C10" i="41"/>
  <c r="B10" i="41"/>
  <c r="D9" i="41"/>
  <c r="C9" i="41"/>
  <c r="B9" i="41"/>
  <c r="D8" i="41"/>
  <c r="C8" i="41"/>
  <c r="B8" i="41"/>
  <c r="D7" i="41"/>
  <c r="C7" i="41"/>
  <c r="B7" i="41"/>
  <c r="D6" i="41"/>
  <c r="C6" i="41"/>
  <c r="B6" i="41"/>
  <c r="D5" i="41"/>
  <c r="C5" i="41"/>
  <c r="B5" i="41"/>
  <c r="D4" i="41"/>
  <c r="C4" i="41"/>
  <c r="B4" i="41"/>
  <c r="D9" i="40"/>
  <c r="C9" i="40"/>
  <c r="B9" i="40"/>
  <c r="D8" i="40"/>
  <c r="C8" i="40"/>
  <c r="B8" i="40"/>
  <c r="D7" i="40"/>
  <c r="C7" i="40"/>
  <c r="B7" i="40"/>
  <c r="D6" i="40"/>
  <c r="C6" i="40"/>
  <c r="B6" i="40"/>
  <c r="D5" i="40"/>
  <c r="C5" i="40"/>
  <c r="B5" i="40"/>
  <c r="D4" i="40"/>
  <c r="C4" i="40"/>
  <c r="B4" i="40"/>
  <c r="D17" i="39"/>
  <c r="C17" i="39"/>
  <c r="B17" i="39"/>
  <c r="D16" i="39"/>
  <c r="C16" i="39"/>
  <c r="B16" i="39"/>
  <c r="D15" i="39"/>
  <c r="C15" i="39"/>
  <c r="B15" i="39"/>
  <c r="D14" i="39"/>
  <c r="C14" i="39"/>
  <c r="B14" i="39"/>
  <c r="D13" i="39"/>
  <c r="C13" i="39"/>
  <c r="B13" i="39"/>
  <c r="D12" i="39"/>
  <c r="C12" i="39"/>
  <c r="B12" i="39"/>
  <c r="D11" i="39"/>
  <c r="C11" i="39"/>
  <c r="B11" i="39"/>
  <c r="D10" i="39"/>
  <c r="C10" i="39"/>
  <c r="B10" i="39"/>
  <c r="D9" i="39"/>
  <c r="C9" i="39"/>
  <c r="B9" i="39"/>
  <c r="D8" i="39"/>
  <c r="C8" i="39"/>
  <c r="B8" i="39"/>
  <c r="D7" i="39"/>
  <c r="C7" i="39"/>
  <c r="B7" i="39"/>
  <c r="D6" i="39"/>
  <c r="C6" i="39"/>
  <c r="B6" i="39"/>
  <c r="D5" i="39"/>
  <c r="C5" i="39"/>
  <c r="B5" i="39"/>
  <c r="D4" i="39"/>
  <c r="C4" i="39"/>
  <c r="B4" i="39"/>
  <c r="D4" i="34"/>
  <c r="C4" i="34"/>
  <c r="B4" i="34"/>
  <c r="D4" i="30"/>
  <c r="C4" i="30"/>
  <c r="B4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B5" i="30"/>
  <c r="D15" i="28"/>
  <c r="C15" i="28"/>
  <c r="B15" i="28"/>
  <c r="F14" i="41"/>
  <c r="H95" i="17"/>
  <c r="H97" i="17"/>
  <c r="G97" i="17"/>
  <c r="I97" i="17"/>
  <c r="F6" i="41"/>
  <c r="H99" i="17"/>
  <c r="H101" i="17"/>
  <c r="G101" i="17"/>
  <c r="I101" i="17"/>
  <c r="F13" i="39"/>
  <c r="H103" i="17"/>
  <c r="G103" i="17"/>
  <c r="I103" i="17"/>
  <c r="F11" i="39"/>
  <c r="H105" i="17"/>
  <c r="H107" i="17"/>
  <c r="H109" i="17"/>
  <c r="H111" i="17"/>
  <c r="G111" i="17"/>
  <c r="I111" i="17"/>
  <c r="F4" i="30"/>
  <c r="H113" i="17"/>
  <c r="H115" i="17"/>
  <c r="H117" i="17"/>
  <c r="H119" i="17"/>
  <c r="G119" i="17"/>
  <c r="H121" i="17"/>
  <c r="H123" i="17"/>
  <c r="H125" i="17"/>
  <c r="H127" i="17"/>
  <c r="H129" i="17"/>
  <c r="H131" i="17"/>
  <c r="D39" i="32"/>
  <c r="C39" i="32"/>
  <c r="B39" i="32"/>
  <c r="D33" i="32"/>
  <c r="C33" i="32"/>
  <c r="B33" i="32"/>
  <c r="D27" i="32"/>
  <c r="C27" i="32"/>
  <c r="B27" i="32"/>
  <c r="D13" i="32"/>
  <c r="C13" i="32"/>
  <c r="B13" i="32"/>
  <c r="D25" i="32"/>
  <c r="C25" i="32"/>
  <c r="B25" i="32"/>
  <c r="D10" i="32"/>
  <c r="C10" i="32"/>
  <c r="B10" i="32"/>
  <c r="D20" i="32"/>
  <c r="C20" i="32"/>
  <c r="B20" i="32"/>
  <c r="D21" i="32"/>
  <c r="C21" i="32"/>
  <c r="B21" i="32"/>
  <c r="D35" i="32"/>
  <c r="C35" i="32"/>
  <c r="B35" i="32"/>
  <c r="D7" i="32"/>
  <c r="C7" i="32"/>
  <c r="B7" i="32"/>
  <c r="D41" i="32"/>
  <c r="C41" i="32"/>
  <c r="B41" i="32"/>
  <c r="D15" i="32"/>
  <c r="C15" i="32"/>
  <c r="B15" i="32"/>
  <c r="D26" i="32"/>
  <c r="C26" i="32"/>
  <c r="B26" i="32"/>
  <c r="D4" i="32"/>
  <c r="C4" i="32"/>
  <c r="B4" i="32"/>
  <c r="D23" i="32"/>
  <c r="C23" i="32"/>
  <c r="B23" i="32"/>
  <c r="D17" i="32"/>
  <c r="C17" i="32"/>
  <c r="B17" i="32"/>
  <c r="D16" i="32"/>
  <c r="C16" i="32"/>
  <c r="B16" i="32"/>
  <c r="D37" i="32"/>
  <c r="C37" i="32"/>
  <c r="B37" i="32"/>
  <c r="D31" i="32"/>
  <c r="C31" i="32"/>
  <c r="B31" i="32"/>
  <c r="D22" i="32"/>
  <c r="C22" i="32"/>
  <c r="B22" i="32"/>
  <c r="D32" i="32"/>
  <c r="C32" i="32"/>
  <c r="B32" i="32"/>
  <c r="D19" i="32"/>
  <c r="C19" i="32"/>
  <c r="B19" i="32"/>
  <c r="D30" i="32"/>
  <c r="C30" i="32"/>
  <c r="B30" i="32"/>
  <c r="D14" i="32"/>
  <c r="C14" i="32"/>
  <c r="B14" i="32"/>
  <c r="D12" i="32"/>
  <c r="C12" i="32"/>
  <c r="B12" i="32"/>
  <c r="D38" i="32"/>
  <c r="C38" i="32"/>
  <c r="B38" i="32"/>
  <c r="D6" i="32"/>
  <c r="C6" i="32"/>
  <c r="B6" i="32"/>
  <c r="D11" i="32"/>
  <c r="C11" i="32"/>
  <c r="B11" i="32"/>
  <c r="D36" i="32"/>
  <c r="C36" i="32"/>
  <c r="B36" i="32"/>
  <c r="D5" i="32"/>
  <c r="C5" i="32"/>
  <c r="B5" i="32"/>
  <c r="D40" i="32"/>
  <c r="C40" i="32"/>
  <c r="B40" i="32"/>
  <c r="D34" i="32"/>
  <c r="C34" i="32"/>
  <c r="B34" i="32"/>
  <c r="D18" i="32"/>
  <c r="C18" i="32"/>
  <c r="B18" i="32"/>
  <c r="D29" i="32"/>
  <c r="C29" i="32"/>
  <c r="B29" i="32"/>
  <c r="D28" i="32"/>
  <c r="C28" i="32"/>
  <c r="B28" i="32"/>
  <c r="D9" i="32"/>
  <c r="C9" i="32"/>
  <c r="B9" i="32"/>
  <c r="D24" i="32"/>
  <c r="C24" i="32"/>
  <c r="B24" i="32"/>
  <c r="D8" i="32"/>
  <c r="C8" i="32"/>
  <c r="B8" i="32"/>
  <c r="D27" i="28"/>
  <c r="B27" i="28"/>
  <c r="C27" i="28"/>
  <c r="D31" i="28"/>
  <c r="B31" i="28"/>
  <c r="C31" i="28"/>
  <c r="D12" i="28"/>
  <c r="B12" i="28"/>
  <c r="C12" i="28"/>
  <c r="D14" i="28"/>
  <c r="B14" i="28"/>
  <c r="C14" i="28"/>
  <c r="D7" i="28"/>
  <c r="B7" i="28"/>
  <c r="C7" i="28"/>
  <c r="D20" i="28"/>
  <c r="B20" i="28"/>
  <c r="C20" i="28"/>
  <c r="D4" i="28"/>
  <c r="B4" i="28"/>
  <c r="C4" i="28"/>
  <c r="D17" i="28"/>
  <c r="B17" i="28"/>
  <c r="C17" i="28"/>
  <c r="D8" i="28"/>
  <c r="B8" i="28"/>
  <c r="C8" i="28"/>
  <c r="D6" i="28"/>
  <c r="B6" i="28"/>
  <c r="C6" i="28"/>
  <c r="E22" i="32"/>
  <c r="E29" i="32"/>
  <c r="G109" i="17"/>
  <c r="E4" i="28"/>
  <c r="E8" i="40"/>
  <c r="G99" i="17"/>
  <c r="G95" i="17"/>
  <c r="G107" i="17"/>
  <c r="I107" i="17"/>
  <c r="F5" i="40"/>
  <c r="E13" i="39"/>
  <c r="G105" i="17"/>
  <c r="E9" i="30"/>
  <c r="E5" i="45"/>
  <c r="E10" i="32"/>
  <c r="E6" i="45"/>
  <c r="E5" i="41"/>
  <c r="E28" i="32"/>
  <c r="E5" i="30"/>
  <c r="E39" i="32"/>
  <c r="G117" i="17"/>
  <c r="I117" i="17"/>
  <c r="F6" i="47"/>
  <c r="G121" i="17"/>
  <c r="G113" i="17"/>
  <c r="E10" i="41"/>
  <c r="G115" i="17"/>
  <c r="I115" i="17"/>
  <c r="G131" i="17"/>
  <c r="I131" i="17"/>
  <c r="G129" i="17"/>
  <c r="I129" i="17"/>
  <c r="G127" i="17"/>
  <c r="G125" i="17"/>
  <c r="G123" i="17"/>
  <c r="I123" i="17"/>
  <c r="E8" i="45"/>
  <c r="E14" i="41"/>
  <c r="E5" i="40"/>
  <c r="E35" i="32"/>
  <c r="E11" i="39"/>
  <c r="I109" i="17"/>
  <c r="F4" i="40"/>
  <c r="E4" i="40"/>
  <c r="E6" i="41"/>
  <c r="E9" i="41"/>
  <c r="E5" i="39"/>
  <c r="E6" i="40"/>
  <c r="E4" i="30"/>
  <c r="E9" i="45"/>
  <c r="E4" i="41"/>
  <c r="E13" i="32"/>
  <c r="E14" i="39"/>
  <c r="E19" i="32"/>
  <c r="E31" i="32"/>
  <c r="E20" i="28"/>
  <c r="E34" i="32"/>
  <c r="E12" i="41"/>
  <c r="E13" i="41"/>
  <c r="E8" i="28"/>
  <c r="E6" i="28"/>
  <c r="E8" i="30"/>
  <c r="I127" i="17"/>
  <c r="E5" i="47"/>
  <c r="E27" i="32"/>
  <c r="I95" i="17"/>
  <c r="I125" i="17"/>
  <c r="E6" i="47"/>
  <c r="I113" i="17"/>
  <c r="F10" i="41"/>
  <c r="E11" i="41"/>
  <c r="I121" i="17"/>
  <c r="F11" i="41"/>
  <c r="E6" i="39"/>
  <c r="E15" i="41"/>
  <c r="E7" i="46"/>
  <c r="E32" i="32"/>
  <c r="E17" i="39"/>
  <c r="E6" i="32"/>
  <c r="E6" i="30"/>
  <c r="E7" i="45"/>
  <c r="E9" i="40"/>
  <c r="E15" i="32"/>
  <c r="E8" i="46"/>
  <c r="E4" i="32"/>
  <c r="E5" i="32"/>
  <c r="E4" i="47"/>
  <c r="E12" i="32"/>
  <c r="E27" i="28"/>
  <c r="E10" i="39"/>
  <c r="E23" i="28"/>
  <c r="E12" i="39"/>
  <c r="E10" i="28"/>
  <c r="F4" i="39"/>
  <c r="E23" i="32"/>
  <c r="E33" i="32"/>
  <c r="E4" i="46"/>
  <c r="E17" i="28"/>
  <c r="E13" i="28"/>
  <c r="F6" i="30"/>
  <c r="F5" i="39"/>
  <c r="E24" i="32"/>
  <c r="F8" i="46"/>
  <c r="F6" i="45"/>
  <c r="E8" i="32"/>
  <c r="I7" i="48"/>
  <c r="E41" i="32"/>
  <c r="F10" i="39"/>
  <c r="E36" i="32"/>
  <c r="F9" i="45"/>
  <c r="E16" i="39"/>
  <c r="E14" i="32"/>
  <c r="E14" i="28"/>
  <c r="E7" i="28"/>
  <c r="E4" i="39"/>
  <c r="F12" i="41"/>
  <c r="E9" i="46"/>
  <c r="E40" i="32"/>
  <c r="F13" i="28"/>
  <c r="F14" i="39"/>
  <c r="I9" i="48"/>
  <c r="F14" i="32"/>
  <c r="F10" i="28"/>
  <c r="E12" i="28"/>
  <c r="E11" i="32"/>
  <c r="I6" i="48"/>
  <c r="F9" i="46"/>
  <c r="F27" i="28"/>
  <c r="E38" i="32"/>
  <c r="E5" i="46"/>
  <c r="E7" i="30"/>
  <c r="E20" i="32"/>
  <c r="E15" i="28"/>
  <c r="F36" i="32"/>
  <c r="F4" i="46"/>
  <c r="F32" i="32"/>
  <c r="E18" i="32"/>
  <c r="F30" i="32"/>
  <c r="F28" i="32"/>
  <c r="F25" i="28"/>
  <c r="F5" i="41"/>
  <c r="F38" i="32"/>
  <c r="F11" i="28"/>
  <c r="I5" i="48"/>
  <c r="E8" i="41"/>
  <c r="E7" i="32"/>
  <c r="F30" i="28"/>
  <c r="F22" i="32"/>
  <c r="E8" i="39"/>
  <c r="E26" i="32"/>
  <c r="E15" i="39"/>
  <c r="I105" i="17"/>
  <c r="F15" i="39"/>
  <c r="E7" i="41"/>
  <c r="E16" i="32"/>
  <c r="F20" i="28"/>
  <c r="F34" i="32"/>
  <c r="I99" i="17"/>
  <c r="F9" i="39"/>
  <c r="E9" i="39"/>
  <c r="F14" i="28"/>
  <c r="F6" i="39"/>
  <c r="F8" i="28"/>
  <c r="F5" i="30"/>
  <c r="F6" i="32"/>
  <c r="F31" i="32"/>
  <c r="F33" i="32"/>
  <c r="E7" i="39"/>
  <c r="E17" i="32"/>
  <c r="F15" i="28"/>
  <c r="F7" i="30"/>
  <c r="F23" i="28"/>
  <c r="F35" i="32"/>
  <c r="F40" i="32"/>
  <c r="F8" i="32"/>
  <c r="F9" i="40"/>
  <c r="F7" i="45"/>
  <c r="F13" i="32"/>
  <c r="F11" i="32"/>
  <c r="F4" i="41"/>
  <c r="I81" i="17"/>
  <c r="E37" i="32"/>
  <c r="E4" i="34"/>
  <c r="F12" i="28"/>
  <c r="F17" i="28"/>
  <c r="I119" i="17"/>
  <c r="F8" i="45"/>
  <c r="F4" i="47"/>
  <c r="F12" i="32"/>
  <c r="F5" i="45"/>
  <c r="F5" i="32"/>
  <c r="F7" i="28"/>
  <c r="I77" i="17"/>
  <c r="I75" i="17"/>
  <c r="I69" i="17"/>
  <c r="I71" i="17"/>
  <c r="F12" i="39"/>
  <c r="F5" i="47"/>
  <c r="F21" i="28"/>
  <c r="F23" i="32"/>
  <c r="F27" i="32"/>
  <c r="F6" i="28"/>
  <c r="F7" i="46"/>
  <c r="F4" i="28"/>
  <c r="F18" i="32"/>
  <c r="F31" i="28"/>
  <c r="F16" i="39"/>
  <c r="F6" i="40"/>
  <c r="F10" i="32"/>
  <c r="F21" i="32"/>
  <c r="F9" i="30"/>
  <c r="F24" i="32"/>
  <c r="F4" i="45"/>
  <c r="F17" i="32"/>
  <c r="F7" i="39"/>
  <c r="F16" i="32"/>
  <c r="F7" i="41"/>
  <c r="F9" i="32"/>
  <c r="F8" i="40"/>
  <c r="I4" i="48"/>
  <c r="F8" i="30"/>
  <c r="F25" i="32"/>
  <c r="F4" i="34"/>
  <c r="F37" i="32"/>
  <c r="I8" i="48"/>
  <c r="F8" i="39"/>
  <c r="F26" i="32"/>
  <c r="F8" i="41"/>
  <c r="F7" i="32"/>
</calcChain>
</file>

<file path=xl/sharedStrings.xml><?xml version="1.0" encoding="utf-8"?>
<sst xmlns="http://schemas.openxmlformats.org/spreadsheetml/2006/main" count="982" uniqueCount="120">
  <si>
    <t>Jméno hráče</t>
  </si>
  <si>
    <t>Body</t>
  </si>
  <si>
    <t>Celkem</t>
  </si>
  <si>
    <t>Kat.</t>
  </si>
  <si>
    <t>30 h</t>
  </si>
  <si>
    <t>X%</t>
  </si>
  <si>
    <t>B1ž</t>
  </si>
  <si>
    <t>B1m</t>
  </si>
  <si>
    <t>B2ž</t>
  </si>
  <si>
    <t>B2m</t>
  </si>
  <si>
    <t>B3ž</t>
  </si>
  <si>
    <t>B3m</t>
  </si>
  <si>
    <t>Opn.ž</t>
  </si>
  <si>
    <t>Opn.m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</si>
  <si>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</si>
  <si>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</si>
  <si>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</si>
  <si>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</si>
  <si>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</si>
  <si>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</si>
  <si>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</si>
  <si>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</si>
  <si>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</si>
  <si>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</si>
  <si>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</si>
  <si>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</si>
  <si>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</si>
  <si>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</si>
  <si>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</si>
  <si>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</si>
  <si>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</si>
  <si>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</si>
  <si>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</si>
  <si>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</si>
  <si>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</si>
  <si>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</si>
  <si>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</si>
  <si>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</si>
  <si>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</si>
  <si>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</si>
  <si>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</si>
  <si>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</si>
  <si>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</si>
  <si>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</si>
  <si>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</si>
  <si>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</si>
  <si>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</si>
  <si>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</si>
  <si>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</si>
  <si>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</si>
  <si>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</si>
  <si>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</si>
  <si>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</si>
  <si>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</si>
  <si>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</si>
  <si>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</si>
  <si>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</si>
  <si>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Jméno hráče-družstvo</t>
  </si>
  <si>
    <t>Družstvo</t>
  </si>
  <si>
    <t>Blanenský turnaj</t>
  </si>
  <si>
    <t>Nývltová Jaromíra</t>
  </si>
  <si>
    <t>Horský Zdeněk</t>
  </si>
  <si>
    <t>Pořadí muži</t>
  </si>
  <si>
    <t>Pořadí B1</t>
  </si>
  <si>
    <t>Pořadí B2</t>
  </si>
  <si>
    <t>Pořadí B3</t>
  </si>
  <si>
    <t>Pořadí Open</t>
  </si>
  <si>
    <t>Gut Pavel</t>
  </si>
  <si>
    <t>Gutová Marie</t>
  </si>
  <si>
    <t>Hudeček Josef</t>
  </si>
  <si>
    <t>Šintava</t>
  </si>
  <si>
    <t>Hlavní rozhodčí : Komárek Jaroslav</t>
  </si>
  <si>
    <t>Vrůtky</t>
  </si>
  <si>
    <t>g.garaj@azet.sk</t>
  </si>
  <si>
    <t>Nitra</t>
  </si>
  <si>
    <t>Levoča</t>
  </si>
  <si>
    <t>anna.strizova@centrum.sk</t>
  </si>
  <si>
    <t>scorpioni@post.sk</t>
  </si>
  <si>
    <t>trnkavaclav68@gmail.com</t>
  </si>
  <si>
    <t>jana26@post.sk</t>
  </si>
  <si>
    <t>Zora Praha</t>
  </si>
  <si>
    <t>Hradilová Helena</t>
  </si>
  <si>
    <t>Vymazalová Silva</t>
  </si>
  <si>
    <t>Zrapos Opava</t>
  </si>
  <si>
    <t>pořadí</t>
  </si>
  <si>
    <t>Mrkvička Petr</t>
  </si>
  <si>
    <t>Škropeková Žofia</t>
  </si>
  <si>
    <t>TJ Sokol Brno IV.ZP</t>
  </si>
  <si>
    <t>SK Slavia Praha OZP A</t>
  </si>
  <si>
    <t>TJ Jiskra Kyjov</t>
  </si>
  <si>
    <t>TJ Zora Praha</t>
  </si>
  <si>
    <t>Matějný Jiří</t>
  </si>
  <si>
    <t>SK Slavia Praha OZP B</t>
  </si>
  <si>
    <t xml:space="preserve">TJ Sokol Brno IV.ZP </t>
  </si>
  <si>
    <t>Paulusová Anna</t>
  </si>
  <si>
    <t>SK Handicap Zlín</t>
  </si>
  <si>
    <t>Olšanská Ivana</t>
  </si>
  <si>
    <t>Hasala Jaromír</t>
  </si>
  <si>
    <t>Hradil Milan</t>
  </si>
  <si>
    <t>Holý Petr</t>
  </si>
  <si>
    <t>Pořadí ženy</t>
  </si>
  <si>
    <t>3x9</t>
  </si>
  <si>
    <t>Ščudlová Markéta</t>
  </si>
  <si>
    <t>Zlínský turnaj</t>
  </si>
  <si>
    <t>Zlín</t>
  </si>
  <si>
    <t>Polnar Jakub</t>
  </si>
  <si>
    <t>Hl.rozhodčí : Komárek Jaroslav</t>
  </si>
  <si>
    <t>Paulus Josef</t>
  </si>
  <si>
    <r>
      <t>Br</t>
    </r>
    <r>
      <rPr>
        <b/>
        <sz val="12"/>
        <rFont val="Calibri"/>
        <family val="2"/>
        <charset val="238"/>
      </rPr>
      <t>ü</t>
    </r>
    <r>
      <rPr>
        <b/>
        <sz val="12"/>
        <rFont val="Arial CE"/>
        <charset val="238"/>
      </rPr>
      <t>ckner Leopold</t>
    </r>
  </si>
  <si>
    <t>Štecha Zdeněk</t>
  </si>
  <si>
    <t>Gruncl Josef</t>
  </si>
  <si>
    <t>SK Slavia Praha OZP</t>
  </si>
  <si>
    <t>Srníček Miroslav</t>
  </si>
  <si>
    <t>Mrázková Jarmila</t>
  </si>
  <si>
    <t>Koplík František</t>
  </si>
  <si>
    <t>Reichel Jiří</t>
  </si>
  <si>
    <t>Piner Radek</t>
  </si>
  <si>
    <t>Pongrác Milan</t>
  </si>
  <si>
    <t>Němčanský Vladimír</t>
  </si>
  <si>
    <t>nedohrála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</si>
</sst>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b/>
      <sz val="12"/>
      <name val="Arial"/>
      <family val="2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2"/>
      <color indexed="9"/>
      <name val="Arial CE"/>
      <charset val="238"/>
    </font>
    <font>
      <sz val="10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family val="2"/>
      <charset val="238"/>
    </font>
    <font>
      <b/>
      <sz val="11"/>
      <name val="Arial"/>
      <family val="2"/>
    </font>
    <font>
      <b/>
      <sz val="11"/>
      <name val="Arial CE"/>
      <charset val="238"/>
    </font>
    <font>
      <b/>
      <sz val="14"/>
      <name val="Arial CE"/>
      <charset val="238"/>
    </font>
    <font>
      <b/>
      <i/>
      <sz val="12"/>
      <name val="Arial CE"/>
      <charset val="238"/>
    </font>
    <font>
      <b/>
      <strike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Arial CE"/>
      <charset val="238"/>
    </font>
    <font>
      <b/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/>
    <xf numFmtId="0" fontId="20" fillId="9" borderId="7" applyNumberFormat="0" applyFont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1" xfId="0" applyFont="1" applyBorder="1"/>
    <xf numFmtId="0" fontId="0" fillId="2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1" fillId="0" borderId="2" xfId="0" applyFont="1" applyBorder="1"/>
    <xf numFmtId="0" fontId="4" fillId="3" borderId="3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/>
    <xf numFmtId="0" fontId="10" fillId="4" borderId="0" xfId="0" applyFont="1" applyFill="1"/>
    <xf numFmtId="0" fontId="0" fillId="4" borderId="0" xfId="0" applyFill="1"/>
    <xf numFmtId="0" fontId="0" fillId="5" borderId="0" xfId="0" applyFill="1"/>
    <xf numFmtId="0" fontId="10" fillId="5" borderId="0" xfId="0" applyFont="1" applyFill="1"/>
    <xf numFmtId="0" fontId="4" fillId="6" borderId="2" xfId="0" applyFont="1" applyFill="1" applyBorder="1" applyAlignment="1" applyProtection="1">
      <alignment wrapText="1"/>
      <protection locked="0"/>
    </xf>
    <xf numFmtId="0" fontId="4" fillId="6" borderId="3" xfId="0" applyFont="1" applyFill="1" applyBorder="1" applyAlignment="1" applyProtection="1">
      <alignment wrapText="1"/>
      <protection locked="0"/>
    </xf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0" fontId="10" fillId="7" borderId="0" xfId="0" applyFont="1" applyFill="1"/>
    <xf numFmtId="0" fontId="0" fillId="7" borderId="0" xfId="0" applyFill="1"/>
    <xf numFmtId="0" fontId="7" fillId="0" borderId="0" xfId="1" applyAlignment="1" applyProtection="1"/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7" fillId="0" borderId="1" xfId="0" applyFont="1" applyBorder="1"/>
    <xf numFmtId="0" fontId="0" fillId="0" borderId="1" xfId="0" applyBorder="1"/>
    <xf numFmtId="0" fontId="19" fillId="0" borderId="1" xfId="0" applyFont="1" applyBorder="1"/>
    <xf numFmtId="1" fontId="17" fillId="0" borderId="1" xfId="0" applyNumberFormat="1" applyFont="1" applyBorder="1"/>
    <xf numFmtId="14" fontId="0" fillId="0" borderId="0" xfId="0" applyNumberFormat="1"/>
    <xf numFmtId="0" fontId="15" fillId="0" borderId="0" xfId="0" applyFont="1"/>
    <xf numFmtId="0" fontId="16" fillId="3" borderId="2" xfId="0" applyFont="1" applyFill="1" applyBorder="1" applyAlignment="1" applyProtection="1">
      <alignment wrapText="1"/>
      <protection locked="0"/>
    </xf>
    <xf numFmtId="0" fontId="4" fillId="6" borderId="4" xfId="0" applyFont="1" applyFill="1" applyBorder="1" applyAlignment="1" applyProtection="1">
      <alignment wrapText="1"/>
      <protection locked="0"/>
    </xf>
    <xf numFmtId="0" fontId="0" fillId="9" borderId="7" xfId="3" applyFont="1"/>
    <xf numFmtId="0" fontId="22" fillId="9" borderId="7" xfId="3" applyFont="1"/>
    <xf numFmtId="0" fontId="21" fillId="8" borderId="0" xfId="2"/>
    <xf numFmtId="0" fontId="23" fillId="0" borderId="0" xfId="0" applyFont="1" applyAlignment="1">
      <alignment horizontal="left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</cellXfs>
  <cellStyles count="4">
    <cellStyle name="Hypertextový odkaz" xfId="1" builtinId="8"/>
    <cellStyle name="Normální" xfId="0" builtinId="0"/>
    <cellStyle name="Poznámka" xfId="3" builtinId="10"/>
    <cellStyle name="Špatně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scorpioni@post.sk" TargetMode="External"/><Relationship Id="rId2" Type="http://schemas.openxmlformats.org/officeDocument/2006/relationships/hyperlink" Target="mailto:anna.strizova@centrum.sk" TargetMode="External"/><Relationship Id="rId1" Type="http://schemas.openxmlformats.org/officeDocument/2006/relationships/hyperlink" Target="mailto:g.garaj@azet.sk" TargetMode="External"/><Relationship Id="rId5" Type="http://schemas.openxmlformats.org/officeDocument/2006/relationships/hyperlink" Target="mailto:jana26@post.sk" TargetMode="External"/><Relationship Id="rId4" Type="http://schemas.openxmlformats.org/officeDocument/2006/relationships/hyperlink" Target="mailto:trnkavaclav6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132"/>
  <sheetViews>
    <sheetView topLeftCell="A47" zoomScaleNormal="100" workbookViewId="0">
      <selection activeCell="A59" sqref="A59"/>
    </sheetView>
  </sheetViews>
  <sheetFormatPr defaultRowHeight="13.2" x14ac:dyDescent="0.25"/>
  <cols>
    <col min="1" max="1" width="39.33203125" customWidth="1"/>
    <col min="2" max="2" width="6.5546875" customWidth="1"/>
    <col min="3" max="6" width="5.6640625" customWidth="1"/>
    <col min="8" max="8" width="4.6640625" customWidth="1"/>
    <col min="9" max="9" width="8.88671875" customWidth="1"/>
    <col min="10" max="10" width="6.33203125" hidden="1" customWidth="1"/>
    <col min="11" max="11" width="8.33203125" hidden="1" customWidth="1"/>
    <col min="12" max="12" width="7.88671875" hidden="1" customWidth="1"/>
    <col min="13" max="13" width="6.88671875" hidden="1" customWidth="1"/>
    <col min="14" max="14" width="6.33203125" hidden="1" customWidth="1"/>
    <col min="15" max="15" width="5.5546875" hidden="1" customWidth="1"/>
    <col min="16" max="16" width="7.6640625" hidden="1" customWidth="1"/>
    <col min="17" max="17" width="8.33203125" hidden="1" customWidth="1"/>
    <col min="18" max="18" width="2.44140625" hidden="1" customWidth="1"/>
  </cols>
  <sheetData>
    <row r="1" spans="1:20" ht="17.10000000000000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s="1" customFormat="1" ht="17.100000000000001" customHeight="1" x14ac:dyDescent="0.3">
      <c r="A2" s="8" t="s">
        <v>57</v>
      </c>
      <c r="B2" s="2" t="s">
        <v>3</v>
      </c>
      <c r="C2" s="2" t="s">
        <v>4</v>
      </c>
      <c r="D2" s="2" t="s">
        <v>4</v>
      </c>
      <c r="E2" s="2" t="s">
        <v>4</v>
      </c>
      <c r="F2" s="2" t="s">
        <v>4</v>
      </c>
      <c r="G2" s="2" t="s">
        <v>1</v>
      </c>
      <c r="H2" s="2" t="s">
        <v>5</v>
      </c>
      <c r="I2" s="2" t="s">
        <v>2</v>
      </c>
      <c r="J2" s="5" t="s">
        <v>6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34" t="s">
        <v>13</v>
      </c>
    </row>
    <row r="3" spans="1:20" ht="18" customHeight="1" x14ac:dyDescent="0.3">
      <c r="A3" s="10" t="s">
        <v>81</v>
      </c>
      <c r="B3" s="53" t="s">
        <v>10</v>
      </c>
      <c r="C3" s="55">
        <v>154</v>
      </c>
      <c r="D3" s="55">
        <v>166</v>
      </c>
      <c r="E3" s="55">
        <v>150</v>
      </c>
      <c r="F3" s="55">
        <v>160</v>
      </c>
      <c r="G3" s="60">
        <f>C3+D3+E3+F3</f>
        <v>630</v>
      </c>
      <c r="H3" s="62">
        <f>IF(B3=K3,27,IF(B3=L3,25,IF(B3=M3,7,IF(B3=N3,5,IF(B3=O3,2,IF(B3=P3,0,IF(B3=Q3,-3,IF(B3=R3,-5,))))))))</f>
        <v>2</v>
      </c>
      <c r="I3" s="64">
        <f>ROUND(G3+(G3*H3%),0)</f>
        <v>643</v>
      </c>
      <c r="J3" s="5" t="s">
        <v>7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34" t="s">
        <v>13</v>
      </c>
      <c r="S3" s="35"/>
      <c r="T3" s="6"/>
    </row>
    <row r="4" spans="1:20" ht="18" customHeight="1" x14ac:dyDescent="0.3">
      <c r="A4" s="9" t="s">
        <v>95</v>
      </c>
      <c r="B4" s="54"/>
      <c r="C4" s="59"/>
      <c r="D4" s="59"/>
      <c r="E4" s="59"/>
      <c r="F4" s="59"/>
      <c r="G4" s="61"/>
      <c r="H4" s="63"/>
      <c r="I4" s="65"/>
      <c r="J4" s="5"/>
      <c r="K4" s="6"/>
      <c r="L4" s="6"/>
      <c r="M4" s="6"/>
      <c r="N4" s="6"/>
      <c r="O4" s="6"/>
      <c r="P4" s="6"/>
      <c r="Q4" s="6"/>
      <c r="R4" s="34"/>
      <c r="S4" s="36"/>
    </row>
    <row r="5" spans="1:20" ht="18" customHeight="1" x14ac:dyDescent="0.3">
      <c r="A5" s="10" t="s">
        <v>113</v>
      </c>
      <c r="B5" s="53" t="s">
        <v>12</v>
      </c>
      <c r="C5" s="55">
        <v>149</v>
      </c>
      <c r="D5" s="55">
        <v>142</v>
      </c>
      <c r="E5" s="55">
        <v>151</v>
      </c>
      <c r="F5" s="55">
        <v>157</v>
      </c>
      <c r="G5" s="60">
        <f>C5+D5+E5+F5</f>
        <v>599</v>
      </c>
      <c r="H5" s="62">
        <f>IF(B5=K5,27,IF(B5=L5,25,IF(B5=M5,7,IF(B5=N5,5,IF(B5=O5,2,IF(B5=P5,0,IF(B5=Q5,-3,IF(B5=R5,-5,))))))))</f>
        <v>-3</v>
      </c>
      <c r="I5" s="64">
        <f>ROUND(G5+(G5*H5%),0)</f>
        <v>581</v>
      </c>
      <c r="J5" s="5" t="s">
        <v>8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11</v>
      </c>
      <c r="Q5" s="6" t="s">
        <v>12</v>
      </c>
      <c r="R5" s="34" t="s">
        <v>13</v>
      </c>
      <c r="S5" s="36"/>
    </row>
    <row r="6" spans="1:20" ht="18" customHeight="1" x14ac:dyDescent="0.3">
      <c r="A6" s="9" t="s">
        <v>111</v>
      </c>
      <c r="B6" s="54"/>
      <c r="C6" s="59"/>
      <c r="D6" s="59"/>
      <c r="E6" s="59"/>
      <c r="F6" s="59"/>
      <c r="G6" s="61"/>
      <c r="H6" s="63"/>
      <c r="I6" s="65"/>
      <c r="J6" s="5"/>
      <c r="K6" s="6"/>
      <c r="L6" s="6"/>
      <c r="M6" s="6"/>
      <c r="N6" s="6"/>
      <c r="O6" s="6"/>
      <c r="P6" s="6"/>
      <c r="Q6" s="6"/>
      <c r="R6" s="34"/>
      <c r="S6" s="36"/>
    </row>
    <row r="7" spans="1:20" ht="18" customHeight="1" x14ac:dyDescent="0.3">
      <c r="A7" s="10" t="s">
        <v>110</v>
      </c>
      <c r="B7" s="53" t="s">
        <v>11</v>
      </c>
      <c r="C7" s="55">
        <v>140</v>
      </c>
      <c r="D7" s="55">
        <v>159</v>
      </c>
      <c r="E7" s="55">
        <v>162</v>
      </c>
      <c r="F7" s="55">
        <v>149</v>
      </c>
      <c r="G7" s="60">
        <f>C7+D7+E7+F7</f>
        <v>610</v>
      </c>
      <c r="H7" s="62">
        <f>IF(B7=K7,27,IF(B7=L7,25,IF(B7=M7,7,IF(B7=N7,5,IF(B7=O7,2,IF(B7=P7,0,IF(B7=Q7,-3,IF(B7=R7,-5,))))))))</f>
        <v>0</v>
      </c>
      <c r="I7" s="64">
        <f>ROUND(G7+(G7*H7%),0)</f>
        <v>610</v>
      </c>
      <c r="J7" s="5" t="s">
        <v>9</v>
      </c>
      <c r="K7" s="6" t="s">
        <v>6</v>
      </c>
      <c r="L7" s="6" t="s">
        <v>7</v>
      </c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34" t="s">
        <v>13</v>
      </c>
      <c r="S7" s="36"/>
    </row>
    <row r="8" spans="1:20" ht="18" customHeight="1" x14ac:dyDescent="0.3">
      <c r="A8" s="9" t="s">
        <v>111</v>
      </c>
      <c r="B8" s="54"/>
      <c r="C8" s="59"/>
      <c r="D8" s="59"/>
      <c r="E8" s="59"/>
      <c r="F8" s="59"/>
      <c r="G8" s="61"/>
      <c r="H8" s="63"/>
      <c r="I8" s="65"/>
      <c r="J8" s="5"/>
      <c r="K8" s="6"/>
      <c r="L8" s="6"/>
      <c r="M8" s="6"/>
      <c r="N8" s="6"/>
      <c r="O8" s="6"/>
      <c r="P8" s="6"/>
      <c r="Q8" s="6"/>
      <c r="R8" s="34"/>
      <c r="S8" s="36"/>
    </row>
    <row r="9" spans="1:20" ht="18" customHeight="1" x14ac:dyDescent="0.3">
      <c r="A9" s="10" t="s">
        <v>112</v>
      </c>
      <c r="B9" s="53" t="s">
        <v>11</v>
      </c>
      <c r="C9" s="55">
        <v>135</v>
      </c>
      <c r="D9" s="55">
        <v>146</v>
      </c>
      <c r="E9" s="55">
        <v>128</v>
      </c>
      <c r="F9" s="55">
        <v>139</v>
      </c>
      <c r="G9" s="60">
        <f>C9+D9+E9+F9</f>
        <v>548</v>
      </c>
      <c r="H9" s="62">
        <f>IF(B9=K9,27,IF(B9=L9,25,IF(B9=M9,7,IF(B9=N9,5,IF(B9=O9,2,IF(B9=P9,0,IF(B9=Q9,-3,IF(B9=R9,-5,))))))))</f>
        <v>0</v>
      </c>
      <c r="I9" s="64">
        <f>ROUND(G9+(G9*H9%),0)</f>
        <v>548</v>
      </c>
      <c r="J9" s="5" t="s">
        <v>10</v>
      </c>
      <c r="K9" s="6" t="s">
        <v>6</v>
      </c>
      <c r="L9" s="6" t="s">
        <v>7</v>
      </c>
      <c r="M9" s="6" t="s">
        <v>8</v>
      </c>
      <c r="N9" s="6" t="s">
        <v>9</v>
      </c>
      <c r="O9" s="6" t="s">
        <v>10</v>
      </c>
      <c r="P9" s="6" t="s">
        <v>11</v>
      </c>
      <c r="Q9" s="6" t="s">
        <v>12</v>
      </c>
      <c r="R9" s="34" t="s">
        <v>13</v>
      </c>
      <c r="S9" s="36"/>
    </row>
    <row r="10" spans="1:20" ht="18" customHeight="1" x14ac:dyDescent="0.3">
      <c r="A10" s="9" t="s">
        <v>111</v>
      </c>
      <c r="B10" s="54"/>
      <c r="C10" s="59"/>
      <c r="D10" s="59"/>
      <c r="E10" s="59"/>
      <c r="F10" s="59"/>
      <c r="G10" s="61"/>
      <c r="H10" s="63"/>
      <c r="I10" s="65"/>
      <c r="J10" s="5"/>
      <c r="K10" s="6"/>
      <c r="L10" s="6"/>
      <c r="M10" s="6"/>
      <c r="N10" s="6"/>
      <c r="O10" s="6"/>
      <c r="P10" s="6"/>
      <c r="Q10" s="6"/>
      <c r="R10" s="34"/>
      <c r="S10" s="36"/>
    </row>
    <row r="11" spans="1:20" ht="18" customHeight="1" x14ac:dyDescent="0.3">
      <c r="A11" s="10" t="s">
        <v>115</v>
      </c>
      <c r="B11" s="53" t="s">
        <v>9</v>
      </c>
      <c r="C11" s="55">
        <v>113</v>
      </c>
      <c r="D11" s="55">
        <v>125</v>
      </c>
      <c r="E11" s="55">
        <v>132</v>
      </c>
      <c r="F11" s="55">
        <v>115</v>
      </c>
      <c r="G11" s="60">
        <f>C11+D11+E11+F11</f>
        <v>485</v>
      </c>
      <c r="H11" s="62">
        <f>IF(B11=K11,27,IF(B11=L11,25,IF(B11=M11,7,IF(B11=N11,5,IF(B11=O11,2,IF(B11=P11,0,IF(B11=Q11,-3,IF(B11=R11,-5,))))))))</f>
        <v>5</v>
      </c>
      <c r="I11" s="64">
        <f>ROUND(G11+(G11*H11%),0)</f>
        <v>509</v>
      </c>
      <c r="J11" s="5" t="s">
        <v>11</v>
      </c>
      <c r="K11" s="6" t="s">
        <v>6</v>
      </c>
      <c r="L11" s="6" t="s">
        <v>7</v>
      </c>
      <c r="M11" s="6" t="s">
        <v>8</v>
      </c>
      <c r="N11" s="6" t="s">
        <v>9</v>
      </c>
      <c r="O11" s="6" t="s">
        <v>10</v>
      </c>
      <c r="P11" s="6" t="s">
        <v>11</v>
      </c>
      <c r="Q11" s="6" t="s">
        <v>12</v>
      </c>
      <c r="R11" s="34" t="s">
        <v>13</v>
      </c>
      <c r="S11" s="50"/>
      <c r="T11" s="6"/>
    </row>
    <row r="12" spans="1:20" ht="18" customHeight="1" x14ac:dyDescent="0.3">
      <c r="A12" s="9" t="s">
        <v>111</v>
      </c>
      <c r="B12" s="54"/>
      <c r="C12" s="59"/>
      <c r="D12" s="59"/>
      <c r="E12" s="59"/>
      <c r="F12" s="59"/>
      <c r="G12" s="61"/>
      <c r="H12" s="63"/>
      <c r="I12" s="65"/>
      <c r="J12" s="5"/>
      <c r="K12" s="6"/>
      <c r="L12" s="6"/>
      <c r="M12" s="6"/>
      <c r="N12" s="6"/>
      <c r="O12" s="6"/>
      <c r="P12" s="6"/>
      <c r="Q12" s="6"/>
      <c r="R12" s="34"/>
      <c r="S12" s="49"/>
    </row>
    <row r="13" spans="1:20" ht="18" customHeight="1" x14ac:dyDescent="0.3">
      <c r="A13" s="10" t="s">
        <v>85</v>
      </c>
      <c r="B13" s="53" t="s">
        <v>9</v>
      </c>
      <c r="C13" s="55">
        <v>142</v>
      </c>
      <c r="D13" s="55">
        <v>150</v>
      </c>
      <c r="E13" s="55">
        <v>147</v>
      </c>
      <c r="F13" s="55">
        <v>111</v>
      </c>
      <c r="G13" s="60">
        <f>C13+D13+E13+F13</f>
        <v>550</v>
      </c>
      <c r="H13" s="62">
        <f>IF(B13=K13,27,IF(B13=L13,25,IF(B13=M13,7,IF(B13=N13,5,IF(B13=O13,2,IF(B13=P13,0,IF(B13=Q13,-3,IF(B13=R13,-5,))))))))</f>
        <v>5</v>
      </c>
      <c r="I13" s="64">
        <f>ROUND(G13+(G13*H13%),0)</f>
        <v>578</v>
      </c>
      <c r="J13" s="5" t="s">
        <v>12</v>
      </c>
      <c r="K13" s="6" t="s">
        <v>6</v>
      </c>
      <c r="L13" s="6" t="s">
        <v>7</v>
      </c>
      <c r="M13" s="6" t="s">
        <v>8</v>
      </c>
      <c r="N13" s="6" t="s">
        <v>9</v>
      </c>
      <c r="O13" s="6" t="s">
        <v>10</v>
      </c>
      <c r="P13" s="6" t="s">
        <v>11</v>
      </c>
      <c r="Q13" s="6" t="s">
        <v>12</v>
      </c>
      <c r="R13" s="34" t="s">
        <v>13</v>
      </c>
      <c r="S13" s="49"/>
      <c r="T13" s="6"/>
    </row>
    <row r="14" spans="1:20" ht="18" customHeight="1" x14ac:dyDescent="0.3">
      <c r="A14" s="9" t="s">
        <v>83</v>
      </c>
      <c r="B14" s="54"/>
      <c r="C14" s="59"/>
      <c r="D14" s="59"/>
      <c r="E14" s="59"/>
      <c r="F14" s="59"/>
      <c r="G14" s="61"/>
      <c r="H14" s="63"/>
      <c r="I14" s="65"/>
      <c r="J14" s="5"/>
      <c r="K14" s="6"/>
      <c r="L14" s="6"/>
      <c r="M14" s="6"/>
      <c r="N14" s="6"/>
      <c r="O14" s="6"/>
      <c r="P14" s="6"/>
      <c r="Q14" s="6"/>
      <c r="R14" s="34"/>
      <c r="S14" s="49"/>
    </row>
    <row r="15" spans="1:20" ht="18" customHeight="1" x14ac:dyDescent="0.3">
      <c r="A15" s="10" t="s">
        <v>94</v>
      </c>
      <c r="B15" s="53" t="s">
        <v>8</v>
      </c>
      <c r="C15" s="55">
        <v>166</v>
      </c>
      <c r="D15" s="55">
        <v>152</v>
      </c>
      <c r="E15" s="55">
        <v>149</v>
      </c>
      <c r="F15" s="55">
        <v>156</v>
      </c>
      <c r="G15" s="60">
        <f>C15+D15+E15+F15</f>
        <v>623</v>
      </c>
      <c r="H15" s="62">
        <f>IF(B15=K15,27,IF(B15=L15,25,IF(B15=M15,7,IF(B15=N15,5,IF(B15=O15,2,IF(B15=P15,0,IF(B15=Q15,-3,IF(B15=R15,-5,))))))))</f>
        <v>7</v>
      </c>
      <c r="I15" s="64">
        <f>ROUND(G15+(G15*H15%),0)</f>
        <v>667</v>
      </c>
      <c r="J15" s="5" t="s">
        <v>13</v>
      </c>
      <c r="K15" s="6" t="s">
        <v>6</v>
      </c>
      <c r="L15" s="6" t="s">
        <v>7</v>
      </c>
      <c r="M15" s="6" t="s">
        <v>8</v>
      </c>
      <c r="N15" s="6" t="s">
        <v>9</v>
      </c>
      <c r="O15" s="6" t="s">
        <v>10</v>
      </c>
      <c r="P15" s="6" t="s">
        <v>11</v>
      </c>
      <c r="Q15" s="6" t="s">
        <v>12</v>
      </c>
      <c r="R15" s="34" t="s">
        <v>13</v>
      </c>
      <c r="S15" s="49"/>
      <c r="T15" s="6"/>
    </row>
    <row r="16" spans="1:20" ht="18" customHeight="1" x14ac:dyDescent="0.3">
      <c r="A16" s="9" t="s">
        <v>83</v>
      </c>
      <c r="B16" s="54"/>
      <c r="C16" s="59"/>
      <c r="D16" s="59"/>
      <c r="E16" s="59"/>
      <c r="F16" s="59"/>
      <c r="G16" s="61"/>
      <c r="H16" s="63"/>
      <c r="I16" s="65"/>
      <c r="J16" s="5"/>
      <c r="K16" s="6"/>
      <c r="L16" s="6"/>
      <c r="M16" s="6"/>
      <c r="N16" s="6"/>
      <c r="O16" s="6"/>
      <c r="P16" s="6"/>
      <c r="Q16" s="6"/>
      <c r="R16" s="34"/>
      <c r="S16" s="49"/>
    </row>
    <row r="17" spans="1:20" ht="18" customHeight="1" x14ac:dyDescent="0.3">
      <c r="A17" s="29" t="s">
        <v>86</v>
      </c>
      <c r="B17" s="53" t="s">
        <v>10</v>
      </c>
      <c r="C17" s="55">
        <v>129</v>
      </c>
      <c r="D17" s="55">
        <v>118</v>
      </c>
      <c r="E17" s="55">
        <v>141</v>
      </c>
      <c r="F17" s="55">
        <v>131</v>
      </c>
      <c r="G17" s="60">
        <f>C17+D17+E17+F17</f>
        <v>519</v>
      </c>
      <c r="H17" s="62">
        <f>IF(B17=K17,27,IF(B17=L17,25,IF(B17=M17,7,IF(B17=N17,5,IF(B17=O17,2,IF(B17=P17,0,IF(B17=Q17,-3,IF(B17=R17,-5,))))))))</f>
        <v>2</v>
      </c>
      <c r="I17" s="64">
        <f>ROUND(G17+(G17*H17%),0)</f>
        <v>529</v>
      </c>
      <c r="J17" s="7"/>
      <c r="K17" s="6" t="s">
        <v>6</v>
      </c>
      <c r="L17" s="6" t="s">
        <v>7</v>
      </c>
      <c r="M17" s="6" t="s">
        <v>8</v>
      </c>
      <c r="N17" s="6" t="s">
        <v>9</v>
      </c>
      <c r="O17" s="6" t="s">
        <v>10</v>
      </c>
      <c r="P17" s="6" t="s">
        <v>11</v>
      </c>
      <c r="Q17" s="6" t="s">
        <v>12</v>
      </c>
      <c r="R17" s="34" t="s">
        <v>13</v>
      </c>
      <c r="S17" s="49"/>
    </row>
    <row r="18" spans="1:20" ht="18" customHeight="1" x14ac:dyDescent="0.3">
      <c r="A18" s="30" t="s">
        <v>83</v>
      </c>
      <c r="B18" s="54"/>
      <c r="C18" s="59"/>
      <c r="D18" s="59"/>
      <c r="E18" s="59"/>
      <c r="F18" s="59"/>
      <c r="G18" s="61"/>
      <c r="H18" s="63"/>
      <c r="I18" s="65"/>
      <c r="J18" s="7"/>
      <c r="K18" s="6"/>
      <c r="L18" s="6"/>
      <c r="M18" s="6"/>
      <c r="N18" s="6"/>
      <c r="O18" s="6"/>
      <c r="P18" s="6"/>
      <c r="Q18" s="6"/>
      <c r="R18" s="34"/>
      <c r="S18" s="49"/>
    </row>
    <row r="19" spans="1:20" ht="18" customHeight="1" x14ac:dyDescent="0.3">
      <c r="A19" s="10" t="s">
        <v>69</v>
      </c>
      <c r="B19" s="53" t="s">
        <v>7</v>
      </c>
      <c r="C19" s="55">
        <v>92</v>
      </c>
      <c r="D19" s="55">
        <v>116</v>
      </c>
      <c r="E19" s="55">
        <v>128</v>
      </c>
      <c r="F19" s="55">
        <v>118</v>
      </c>
      <c r="G19" s="60">
        <f>C19+D19+E19+F19</f>
        <v>454</v>
      </c>
      <c r="H19" s="62">
        <f>IF(B19=K19,27,IF(B19=L19,25,IF(B19=M19,7,IF(B19=N19,5,IF(B19=O19,2,IF(B19=P19,0,IF(B19=Q19,-3,IF(B19=R19,-5,))))))))</f>
        <v>25</v>
      </c>
      <c r="I19" s="64">
        <f>ROUND(G19+(G19*H19%),0)</f>
        <v>568</v>
      </c>
      <c r="J19" s="7"/>
      <c r="K19" s="6" t="s">
        <v>6</v>
      </c>
      <c r="L19" s="6" t="s">
        <v>7</v>
      </c>
      <c r="M19" s="6" t="s">
        <v>8</v>
      </c>
      <c r="N19" s="6" t="s">
        <v>9</v>
      </c>
      <c r="O19" s="6" t="s">
        <v>10</v>
      </c>
      <c r="P19" s="6" t="s">
        <v>11</v>
      </c>
      <c r="Q19" s="6" t="s">
        <v>12</v>
      </c>
      <c r="R19" s="34" t="s">
        <v>13</v>
      </c>
      <c r="S19" s="25"/>
    </row>
    <row r="20" spans="1:20" ht="18" customHeight="1" x14ac:dyDescent="0.3">
      <c r="A20" s="9" t="s">
        <v>89</v>
      </c>
      <c r="B20" s="54"/>
      <c r="C20" s="59"/>
      <c r="D20" s="59"/>
      <c r="E20" s="59"/>
      <c r="F20" s="59"/>
      <c r="G20" s="61"/>
      <c r="H20" s="63"/>
      <c r="I20" s="65"/>
      <c r="J20" s="7"/>
      <c r="K20" s="6"/>
      <c r="L20" s="6"/>
      <c r="M20" s="6"/>
      <c r="N20" s="6"/>
      <c r="O20" s="6"/>
      <c r="P20" s="6"/>
      <c r="Q20" s="6"/>
      <c r="R20" s="34"/>
      <c r="S20" s="26"/>
    </row>
    <row r="21" spans="1:20" ht="18" customHeight="1" x14ac:dyDescent="0.3">
      <c r="A21" s="10" t="s">
        <v>114</v>
      </c>
      <c r="B21" s="53" t="s">
        <v>7</v>
      </c>
      <c r="C21" s="55">
        <v>55</v>
      </c>
      <c r="D21" s="55">
        <v>84</v>
      </c>
      <c r="E21" s="55">
        <v>51</v>
      </c>
      <c r="F21" s="55">
        <v>91</v>
      </c>
      <c r="G21" s="60">
        <f>C21+D21+E21+F21</f>
        <v>281</v>
      </c>
      <c r="H21" s="62">
        <f>IF(B21=K21,27,IF(B21=L21,25,IF(B21=M21,7,IF(B21=N21,5,IF(B21=O21,2,IF(B21=P21,0,IF(B21=Q21,-3,IF(B21=R21,-5,))))))))</f>
        <v>25</v>
      </c>
      <c r="I21" s="64">
        <f>ROUND(G21+(G21*H21%),0)</f>
        <v>351</v>
      </c>
      <c r="J21" s="7"/>
      <c r="K21" s="6" t="s">
        <v>6</v>
      </c>
      <c r="L21" s="6" t="s">
        <v>7</v>
      </c>
      <c r="M21" s="6" t="s">
        <v>8</v>
      </c>
      <c r="N21" s="6" t="s">
        <v>9</v>
      </c>
      <c r="O21" s="6" t="s">
        <v>10</v>
      </c>
      <c r="P21" s="6" t="s">
        <v>11</v>
      </c>
      <c r="Q21" s="6" t="s">
        <v>12</v>
      </c>
      <c r="R21" s="34" t="s">
        <v>13</v>
      </c>
      <c r="S21" s="26"/>
      <c r="T21" s="6"/>
    </row>
    <row r="22" spans="1:20" ht="18" customHeight="1" x14ac:dyDescent="0.3">
      <c r="A22" s="9" t="s">
        <v>89</v>
      </c>
      <c r="B22" s="54"/>
      <c r="C22" s="59"/>
      <c r="D22" s="59"/>
      <c r="E22" s="59"/>
      <c r="F22" s="59"/>
      <c r="G22" s="61"/>
      <c r="H22" s="63"/>
      <c r="I22" s="65"/>
      <c r="J22" s="7"/>
      <c r="K22" s="6"/>
      <c r="L22" s="6"/>
      <c r="M22" s="6"/>
      <c r="N22" s="6"/>
      <c r="O22" s="6"/>
      <c r="P22" s="6"/>
      <c r="Q22" s="6"/>
      <c r="R22" s="34"/>
      <c r="S22" s="26"/>
    </row>
    <row r="23" spans="1:20" ht="18" customHeight="1" x14ac:dyDescent="0.3">
      <c r="A23" s="10" t="s">
        <v>98</v>
      </c>
      <c r="B23" s="53" t="s">
        <v>7</v>
      </c>
      <c r="C23" s="55">
        <v>117</v>
      </c>
      <c r="D23" s="55">
        <v>113</v>
      </c>
      <c r="E23" s="55">
        <v>80</v>
      </c>
      <c r="F23" s="55">
        <v>74</v>
      </c>
      <c r="G23" s="60">
        <f>C23+D23+E23+F23</f>
        <v>384</v>
      </c>
      <c r="H23" s="62">
        <f>IF(B23=K23,27,IF(B23=L23,25,IF(B23=M23,7,IF(B23=N23,5,IF(B23=O23,2,IF(B23=P23,0,IF(B23=Q23,-3,IF(B23=R23,-5,))))))))</f>
        <v>25</v>
      </c>
      <c r="I23" s="64">
        <f>ROUND(G23+(G23*H23%),0)</f>
        <v>480</v>
      </c>
      <c r="J23" s="7"/>
      <c r="K23" s="6" t="s">
        <v>6</v>
      </c>
      <c r="L23" s="6" t="s">
        <v>7</v>
      </c>
      <c r="M23" s="6" t="s">
        <v>8</v>
      </c>
      <c r="N23" s="6" t="s">
        <v>9</v>
      </c>
      <c r="O23" s="6" t="s">
        <v>10</v>
      </c>
      <c r="P23" s="6" t="s">
        <v>11</v>
      </c>
      <c r="Q23" s="6" t="s">
        <v>12</v>
      </c>
      <c r="R23" s="34" t="s">
        <v>13</v>
      </c>
      <c r="S23" s="25"/>
      <c r="T23" s="6"/>
    </row>
    <row r="24" spans="1:20" ht="18" customHeight="1" x14ac:dyDescent="0.3">
      <c r="A24" s="9" t="s">
        <v>95</v>
      </c>
      <c r="B24" s="54"/>
      <c r="C24" s="59"/>
      <c r="D24" s="59"/>
      <c r="E24" s="59"/>
      <c r="F24" s="59"/>
      <c r="G24" s="61"/>
      <c r="H24" s="63"/>
      <c r="I24" s="65"/>
      <c r="J24" s="7"/>
      <c r="K24" s="6"/>
      <c r="L24" s="6"/>
      <c r="M24" s="6"/>
      <c r="N24" s="6"/>
      <c r="O24" s="6"/>
      <c r="P24" s="6"/>
      <c r="Q24" s="6"/>
      <c r="R24" s="34"/>
      <c r="S24" s="26"/>
    </row>
    <row r="25" spans="1:20" ht="18" customHeight="1" x14ac:dyDescent="0.3">
      <c r="A25" s="29" t="s">
        <v>67</v>
      </c>
      <c r="B25" s="53" t="s">
        <v>9</v>
      </c>
      <c r="C25" s="55">
        <v>124</v>
      </c>
      <c r="D25" s="55">
        <v>119</v>
      </c>
      <c r="E25" s="55">
        <v>129</v>
      </c>
      <c r="F25" s="55">
        <v>112</v>
      </c>
      <c r="G25" s="60">
        <f>C25+D25+E25+F25</f>
        <v>484</v>
      </c>
      <c r="H25" s="62">
        <f>IF(B25=K25,27,IF(B25=L25,25,IF(B25=M25,7,IF(B25=N25,5,IF(B25=O25,2,IF(B25=P25,0,IF(B25=Q25,-3,IF(B25=R25,-5,))))))))</f>
        <v>5</v>
      </c>
      <c r="I25" s="64">
        <f>ROUND(G25+(G25*H25%),0)</f>
        <v>508</v>
      </c>
      <c r="J25" s="7"/>
      <c r="K25" s="6" t="s">
        <v>6</v>
      </c>
      <c r="L25" s="6" t="s">
        <v>7</v>
      </c>
      <c r="M25" s="6" t="s">
        <v>8</v>
      </c>
      <c r="N25" s="6" t="s">
        <v>9</v>
      </c>
      <c r="O25" s="6" t="s">
        <v>10</v>
      </c>
      <c r="P25" s="6" t="s">
        <v>11</v>
      </c>
      <c r="Q25" s="6" t="s">
        <v>12</v>
      </c>
      <c r="R25" s="34" t="s">
        <v>13</v>
      </c>
      <c r="S25" s="26"/>
      <c r="T25" s="6"/>
    </row>
    <row r="26" spans="1:20" ht="18" customHeight="1" x14ac:dyDescent="0.3">
      <c r="A26" s="9" t="s">
        <v>89</v>
      </c>
      <c r="B26" s="54"/>
      <c r="C26" s="59"/>
      <c r="D26" s="59"/>
      <c r="E26" s="59"/>
      <c r="F26" s="59"/>
      <c r="G26" s="61"/>
      <c r="H26" s="63"/>
      <c r="I26" s="65"/>
      <c r="J26" s="7"/>
      <c r="K26" s="6"/>
      <c r="L26" s="6"/>
      <c r="M26" s="6"/>
      <c r="N26" s="6"/>
      <c r="O26" s="6"/>
      <c r="P26" s="6"/>
      <c r="Q26" s="6"/>
      <c r="R26" s="34"/>
      <c r="S26" s="26"/>
    </row>
    <row r="27" spans="1:20" ht="18" customHeight="1" x14ac:dyDescent="0.3">
      <c r="A27" s="29" t="s">
        <v>97</v>
      </c>
      <c r="B27" s="53" t="s">
        <v>9</v>
      </c>
      <c r="C27" s="55">
        <v>159</v>
      </c>
      <c r="D27" s="55">
        <v>155</v>
      </c>
      <c r="E27" s="55">
        <v>158</v>
      </c>
      <c r="F27" s="55">
        <v>132</v>
      </c>
      <c r="G27" s="60">
        <f>C27+D27+E27+F27</f>
        <v>604</v>
      </c>
      <c r="H27" s="62">
        <f>IF(B27=K27,27,IF(B27=L27,25,IF(B27=M27,7,IF(B27=N27,5,IF(B27=O27,2,IF(B27=P27,0,IF(B27=Q27,-3,IF(B27=R27,-5,))))))))</f>
        <v>5</v>
      </c>
      <c r="I27" s="64">
        <f>ROUND(G27+(G27*H27%),0)</f>
        <v>634</v>
      </c>
      <c r="J27" s="7"/>
      <c r="K27" s="6" t="s">
        <v>6</v>
      </c>
      <c r="L27" s="6" t="s">
        <v>7</v>
      </c>
      <c r="M27" s="6" t="s">
        <v>8</v>
      </c>
      <c r="N27" s="6" t="s">
        <v>9</v>
      </c>
      <c r="O27" s="6" t="s">
        <v>10</v>
      </c>
      <c r="P27" s="6" t="s">
        <v>11</v>
      </c>
      <c r="Q27" s="6" t="s">
        <v>12</v>
      </c>
      <c r="R27" s="34" t="s">
        <v>13</v>
      </c>
      <c r="S27" s="28"/>
    </row>
    <row r="28" spans="1:20" ht="18" customHeight="1" x14ac:dyDescent="0.3">
      <c r="A28" s="9" t="s">
        <v>89</v>
      </c>
      <c r="B28" s="54"/>
      <c r="C28" s="59"/>
      <c r="D28" s="59"/>
      <c r="E28" s="59"/>
      <c r="F28" s="59"/>
      <c r="G28" s="61"/>
      <c r="H28" s="63"/>
      <c r="I28" s="65"/>
      <c r="J28" s="7"/>
      <c r="K28" s="6"/>
      <c r="L28" s="6"/>
      <c r="M28" s="6"/>
      <c r="N28" s="6"/>
      <c r="O28" s="6"/>
      <c r="P28" s="6"/>
      <c r="Q28" s="6"/>
      <c r="R28" s="34"/>
      <c r="S28" s="27"/>
    </row>
    <row r="29" spans="1:20" ht="18" customHeight="1" x14ac:dyDescent="0.3">
      <c r="A29" s="10" t="s">
        <v>116</v>
      </c>
      <c r="B29" s="53" t="s">
        <v>11</v>
      </c>
      <c r="C29" s="55">
        <v>133</v>
      </c>
      <c r="D29" s="55">
        <v>150</v>
      </c>
      <c r="E29" s="55">
        <v>143</v>
      </c>
      <c r="F29" s="55">
        <v>143</v>
      </c>
      <c r="G29" s="60">
        <f>C29+D29+E29+F29</f>
        <v>569</v>
      </c>
      <c r="H29" s="62">
        <f>IF(B29=K29,27,IF(B29=L29,25,IF(B29=M29,7,IF(B29=N29,5,IF(B29=O29,2,IF(B29=P29,0,IF(B29=Q29,-3,IF(B29=R29,-5,))))))))</f>
        <v>0</v>
      </c>
      <c r="I29" s="64">
        <f>ROUND(G29+(G29*H29%),0)</f>
        <v>569</v>
      </c>
      <c r="J29" s="7"/>
      <c r="K29" s="6" t="s">
        <v>6</v>
      </c>
      <c r="L29" s="6" t="s">
        <v>7</v>
      </c>
      <c r="M29" s="6" t="s">
        <v>8</v>
      </c>
      <c r="N29" s="6" t="s">
        <v>9</v>
      </c>
      <c r="O29" s="6" t="s">
        <v>10</v>
      </c>
      <c r="P29" s="6" t="s">
        <v>11</v>
      </c>
      <c r="Q29" s="6" t="s">
        <v>12</v>
      </c>
      <c r="R29" s="34" t="s">
        <v>13</v>
      </c>
      <c r="S29" s="27"/>
    </row>
    <row r="30" spans="1:20" ht="18" customHeight="1" x14ac:dyDescent="0.3">
      <c r="A30" s="9" t="s">
        <v>89</v>
      </c>
      <c r="B30" s="54"/>
      <c r="C30" s="59"/>
      <c r="D30" s="59"/>
      <c r="E30" s="59"/>
      <c r="F30" s="59"/>
      <c r="G30" s="61"/>
      <c r="H30" s="63"/>
      <c r="I30" s="65"/>
      <c r="J30" s="7"/>
      <c r="K30" s="6"/>
      <c r="L30" s="6"/>
      <c r="M30" s="6"/>
      <c r="N30" s="6"/>
      <c r="O30" s="6"/>
      <c r="P30" s="6"/>
      <c r="Q30" s="6"/>
      <c r="R30" s="34"/>
      <c r="S30" s="27"/>
    </row>
    <row r="31" spans="1:20" ht="18" customHeight="1" x14ac:dyDescent="0.3">
      <c r="A31" s="29" t="s">
        <v>117</v>
      </c>
      <c r="B31" s="53" t="s">
        <v>9</v>
      </c>
      <c r="C31" s="55">
        <v>128</v>
      </c>
      <c r="D31" s="55">
        <v>138</v>
      </c>
      <c r="E31" s="55">
        <v>136</v>
      </c>
      <c r="F31" s="55">
        <v>153</v>
      </c>
      <c r="G31" s="60">
        <f>C31+D31+E31+F31</f>
        <v>555</v>
      </c>
      <c r="H31" s="62">
        <f>IF(B31=K31,27,IF(B31=L31,25,IF(B31=M31,7,IF(B31=N31,5,IF(B31=O31,2,IF(B31=P31,0,IF(B31=Q31,-3,IF(B31=R31,-5,))))))))</f>
        <v>5</v>
      </c>
      <c r="I31" s="64">
        <f>ROUND(G31+(G31*H31%),0)</f>
        <v>583</v>
      </c>
      <c r="J31" s="7"/>
      <c r="K31" s="6" t="s">
        <v>6</v>
      </c>
      <c r="L31" s="6" t="s">
        <v>7</v>
      </c>
      <c r="M31" s="6" t="s">
        <v>8</v>
      </c>
      <c r="N31" s="6" t="s">
        <v>9</v>
      </c>
      <c r="O31" s="6" t="s">
        <v>10</v>
      </c>
      <c r="P31" s="6" t="s">
        <v>11</v>
      </c>
      <c r="Q31" s="6" t="s">
        <v>12</v>
      </c>
      <c r="R31" s="34" t="s">
        <v>13</v>
      </c>
      <c r="S31" s="27"/>
    </row>
    <row r="32" spans="1:20" ht="18" customHeight="1" x14ac:dyDescent="0.3">
      <c r="A32" s="9" t="s">
        <v>111</v>
      </c>
      <c r="B32" s="54"/>
      <c r="C32" s="59"/>
      <c r="D32" s="59"/>
      <c r="E32" s="59"/>
      <c r="F32" s="59"/>
      <c r="G32" s="61"/>
      <c r="H32" s="63"/>
      <c r="I32" s="65"/>
      <c r="J32" s="7"/>
      <c r="K32" s="6"/>
      <c r="L32" s="6"/>
      <c r="M32" s="6"/>
      <c r="N32" s="6"/>
      <c r="O32" s="6"/>
      <c r="P32" s="6"/>
      <c r="Q32" s="6"/>
      <c r="R32" s="34"/>
      <c r="S32" s="27"/>
    </row>
    <row r="33" spans="1:20" ht="18" customHeight="1" x14ac:dyDescent="0.3">
      <c r="A33" s="10" t="s">
        <v>99</v>
      </c>
      <c r="B33" s="53" t="s">
        <v>13</v>
      </c>
      <c r="C33" s="55">
        <v>149</v>
      </c>
      <c r="D33" s="55">
        <v>160</v>
      </c>
      <c r="E33" s="55">
        <v>162</v>
      </c>
      <c r="F33" s="55">
        <v>140</v>
      </c>
      <c r="G33" s="60">
        <f>C33+D33+E33+F33</f>
        <v>611</v>
      </c>
      <c r="H33" s="62">
        <f>IF(B33=K33,27,IF(B33=L33,25,IF(B33=M33,7,IF(B33=N33,5,IF(B33=O33,2,IF(B33=P33,0,IF(B33=Q33,-3,IF(B33=R33,-5,))))))))</f>
        <v>-5</v>
      </c>
      <c r="I33" s="64">
        <f>ROUND(G33+(G33*H33%),0)</f>
        <v>580</v>
      </c>
      <c r="J33" s="7"/>
      <c r="K33" s="6" t="s">
        <v>6</v>
      </c>
      <c r="L33" s="6" t="s">
        <v>7</v>
      </c>
      <c r="M33" s="6" t="s">
        <v>8</v>
      </c>
      <c r="N33" s="6" t="s">
        <v>9</v>
      </c>
      <c r="O33" s="6" t="s">
        <v>10</v>
      </c>
      <c r="P33" s="6" t="s">
        <v>11</v>
      </c>
      <c r="Q33" s="6" t="s">
        <v>12</v>
      </c>
      <c r="R33" s="34" t="s">
        <v>13</v>
      </c>
      <c r="S33" s="27"/>
    </row>
    <row r="34" spans="1:20" ht="18" customHeight="1" x14ac:dyDescent="0.3">
      <c r="A34" s="9" t="s">
        <v>93</v>
      </c>
      <c r="B34" s="54"/>
      <c r="C34" s="59"/>
      <c r="D34" s="59"/>
      <c r="E34" s="59"/>
      <c r="F34" s="59"/>
      <c r="G34" s="61"/>
      <c r="H34" s="63"/>
      <c r="I34" s="65"/>
      <c r="J34" s="7"/>
      <c r="K34" s="6"/>
      <c r="L34" s="6"/>
      <c r="M34" s="6"/>
      <c r="N34" s="6"/>
      <c r="O34" s="6"/>
      <c r="P34" s="6"/>
      <c r="Q34" s="6"/>
      <c r="R34" s="34"/>
      <c r="S34" s="27"/>
    </row>
    <row r="35" spans="1:20" ht="18" customHeight="1" x14ac:dyDescent="0.3">
      <c r="A35" s="10" t="s">
        <v>118</v>
      </c>
      <c r="B35" s="53" t="s">
        <v>13</v>
      </c>
      <c r="C35" s="55">
        <v>121</v>
      </c>
      <c r="D35" s="55">
        <v>112</v>
      </c>
      <c r="E35" s="55">
        <v>133</v>
      </c>
      <c r="F35" s="55">
        <v>125</v>
      </c>
      <c r="G35" s="60">
        <f>C35+D35+E35+F35</f>
        <v>491</v>
      </c>
      <c r="H35" s="62">
        <f>IF(B35=K35,27,IF(B35=L35,25,IF(B35=M35,7,IF(B35=N35,5,IF(B35=O35,2,IF(B35=P35,0,IF(B35=Q35,-3,IF(B35=R35,-5,))))))))</f>
        <v>-5</v>
      </c>
      <c r="I35" s="64">
        <f>ROUND(G35+(G35*H35%),0)</f>
        <v>466</v>
      </c>
      <c r="J35" s="7"/>
      <c r="K35" s="6" t="s">
        <v>6</v>
      </c>
      <c r="L35" s="6" t="s">
        <v>7</v>
      </c>
      <c r="M35" s="6" t="s">
        <v>8</v>
      </c>
      <c r="N35" s="6" t="s">
        <v>9</v>
      </c>
      <c r="O35" s="6" t="s">
        <v>10</v>
      </c>
      <c r="P35" s="6" t="s">
        <v>11</v>
      </c>
      <c r="Q35" s="6" t="s">
        <v>12</v>
      </c>
      <c r="R35" s="34" t="s">
        <v>13</v>
      </c>
      <c r="S35" s="51"/>
    </row>
    <row r="36" spans="1:20" ht="18" customHeight="1" x14ac:dyDescent="0.3">
      <c r="A36" s="11" t="s">
        <v>83</v>
      </c>
      <c r="B36" s="54"/>
      <c r="C36" s="59"/>
      <c r="D36" s="59"/>
      <c r="E36" s="59"/>
      <c r="F36" s="59"/>
      <c r="G36" s="61"/>
      <c r="H36" s="63"/>
      <c r="I36" s="65"/>
      <c r="J36" s="7"/>
      <c r="K36" s="6"/>
      <c r="L36" s="6"/>
      <c r="M36" s="6"/>
      <c r="N36" s="6"/>
      <c r="O36" s="6"/>
      <c r="P36" s="6"/>
      <c r="Q36" s="6"/>
      <c r="R36" s="34"/>
      <c r="S36" s="51"/>
    </row>
    <row r="37" spans="1:20" ht="18" customHeight="1" x14ac:dyDescent="0.3">
      <c r="A37" s="29" t="s">
        <v>102</v>
      </c>
      <c r="B37" s="53" t="s">
        <v>6</v>
      </c>
      <c r="C37" s="55">
        <v>74</v>
      </c>
      <c r="D37" s="55">
        <v>76</v>
      </c>
      <c r="E37" s="55">
        <v>68</v>
      </c>
      <c r="F37" s="55">
        <v>11</v>
      </c>
      <c r="G37" s="60">
        <f>C37+D37+E37+F37</f>
        <v>229</v>
      </c>
      <c r="H37" s="62">
        <f>IF(B37=K37,27,IF(B37=L37,25,IF(B37=M37,7,IF(B37=N37,5,IF(B37=O37,2,IF(B37=P37,0,IF(B37=Q37,-3,IF(B37=R37,-5,))))))))</f>
        <v>27</v>
      </c>
      <c r="I37" s="64">
        <f>ROUND(G37+(G37*H37%),0)</f>
        <v>291</v>
      </c>
      <c r="J37" s="7"/>
      <c r="K37" s="6" t="s">
        <v>6</v>
      </c>
      <c r="L37" s="6" t="s">
        <v>7</v>
      </c>
      <c r="M37" s="6" t="s">
        <v>8</v>
      </c>
      <c r="N37" s="6" t="s">
        <v>9</v>
      </c>
      <c r="O37" s="6" t="s">
        <v>10</v>
      </c>
      <c r="P37" s="6" t="s">
        <v>11</v>
      </c>
      <c r="Q37" s="6" t="s">
        <v>12</v>
      </c>
      <c r="R37" s="34" t="s">
        <v>13</v>
      </c>
      <c r="S37" s="51"/>
      <c r="T37" t="s">
        <v>119</v>
      </c>
    </row>
    <row r="38" spans="1:20" ht="18" customHeight="1" x14ac:dyDescent="0.3">
      <c r="A38" s="9" t="s">
        <v>89</v>
      </c>
      <c r="B38" s="54"/>
      <c r="C38" s="59"/>
      <c r="D38" s="59"/>
      <c r="E38" s="59"/>
      <c r="F38" s="59"/>
      <c r="G38" s="61"/>
      <c r="H38" s="63"/>
      <c r="I38" s="65"/>
      <c r="J38" s="7"/>
      <c r="K38" s="6"/>
      <c r="L38" s="6"/>
      <c r="M38" s="6"/>
      <c r="N38" s="6"/>
      <c r="O38" s="6"/>
      <c r="P38" s="6"/>
      <c r="Q38" s="6"/>
      <c r="R38" s="34"/>
      <c r="S38" s="51"/>
    </row>
    <row r="39" spans="1:20" ht="18" customHeight="1" x14ac:dyDescent="0.3">
      <c r="A39" s="10" t="s">
        <v>61</v>
      </c>
      <c r="B39" s="53" t="s">
        <v>13</v>
      </c>
      <c r="C39" s="55">
        <v>106</v>
      </c>
      <c r="D39" s="55">
        <v>146</v>
      </c>
      <c r="E39" s="55">
        <v>133</v>
      </c>
      <c r="F39" s="55">
        <v>145</v>
      </c>
      <c r="G39" s="60">
        <f>C39+D39+E39+F39</f>
        <v>530</v>
      </c>
      <c r="H39" s="62">
        <f>IF(B39=K39,27,IF(B39=L39,25,IF(B39=M39,7,IF(B39=N39,5,IF(B39=O39,2,IF(B39=P39,0,IF(B39=Q39,-3,IF(B39=R39,-5,))))))))</f>
        <v>-5</v>
      </c>
      <c r="I39" s="64">
        <f>ROUND(G39+(G39*H39%),0)</f>
        <v>504</v>
      </c>
      <c r="J39" s="7"/>
      <c r="K39" s="6" t="s">
        <v>6</v>
      </c>
      <c r="L39" s="6" t="s">
        <v>7</v>
      </c>
      <c r="M39" s="6" t="s">
        <v>8</v>
      </c>
      <c r="N39" s="6" t="s">
        <v>9</v>
      </c>
      <c r="O39" s="6" t="s">
        <v>10</v>
      </c>
      <c r="P39" s="6" t="s">
        <v>11</v>
      </c>
      <c r="Q39" s="6" t="s">
        <v>12</v>
      </c>
      <c r="R39" s="34" t="s">
        <v>13</v>
      </c>
      <c r="S39" s="51"/>
      <c r="T39" s="6"/>
    </row>
    <row r="40" spans="1:20" ht="18" customHeight="1" x14ac:dyDescent="0.3">
      <c r="A40" s="9" t="s">
        <v>80</v>
      </c>
      <c r="B40" s="54"/>
      <c r="C40" s="59"/>
      <c r="D40" s="59"/>
      <c r="E40" s="59"/>
      <c r="F40" s="59"/>
      <c r="G40" s="61"/>
      <c r="H40" s="63"/>
      <c r="I40" s="65"/>
      <c r="J40" s="7"/>
      <c r="K40" s="6"/>
      <c r="L40" s="6"/>
      <c r="M40" s="6"/>
      <c r="N40" s="6"/>
      <c r="O40" s="6"/>
      <c r="P40" s="6"/>
      <c r="Q40" s="6"/>
      <c r="R40" s="34"/>
      <c r="S40" s="51"/>
    </row>
    <row r="41" spans="1:20" ht="18" customHeight="1" x14ac:dyDescent="0.3">
      <c r="A41" s="10" t="s">
        <v>91</v>
      </c>
      <c r="B41" s="53" t="s">
        <v>11</v>
      </c>
      <c r="C41" s="55">
        <v>132</v>
      </c>
      <c r="D41" s="55">
        <v>131</v>
      </c>
      <c r="E41" s="55">
        <v>93</v>
      </c>
      <c r="F41" s="55">
        <v>96</v>
      </c>
      <c r="G41" s="60">
        <f>C41+D41+E41+F41</f>
        <v>452</v>
      </c>
      <c r="H41" s="62">
        <f>IF(B41=K41,27,IF(B41=L41,25,IF(B41=M41,7,IF(B41=N41,5,IF(B41=O41,2,IF(B41=P41,0,IF(B41=Q41,-3,IF(B41=R41,-5,))))))))</f>
        <v>0</v>
      </c>
      <c r="I41" s="64">
        <f>ROUND(G41+(G41*H41%),0)</f>
        <v>452</v>
      </c>
      <c r="J41" s="7"/>
      <c r="K41" s="6" t="s">
        <v>6</v>
      </c>
      <c r="L41" s="6" t="s">
        <v>7</v>
      </c>
      <c r="M41" s="6" t="s">
        <v>8</v>
      </c>
      <c r="N41" s="6" t="s">
        <v>9</v>
      </c>
      <c r="O41" s="6" t="s">
        <v>10</v>
      </c>
      <c r="P41" s="6" t="s">
        <v>11</v>
      </c>
      <c r="Q41" s="6" t="s">
        <v>12</v>
      </c>
      <c r="R41" s="34" t="s">
        <v>13</v>
      </c>
      <c r="S41" s="51"/>
      <c r="T41" s="6"/>
    </row>
    <row r="42" spans="1:20" ht="18" customHeight="1" x14ac:dyDescent="0.3">
      <c r="A42" s="9" t="s">
        <v>80</v>
      </c>
      <c r="B42" s="54"/>
      <c r="C42" s="59"/>
      <c r="D42" s="59"/>
      <c r="E42" s="59"/>
      <c r="F42" s="59"/>
      <c r="G42" s="61"/>
      <c r="H42" s="63"/>
      <c r="I42" s="65"/>
      <c r="J42" s="7"/>
      <c r="K42" s="6"/>
      <c r="L42" s="6"/>
      <c r="M42" s="6"/>
      <c r="N42" s="6"/>
      <c r="O42" s="6"/>
      <c r="P42" s="6"/>
      <c r="Q42" s="6"/>
      <c r="R42" s="34"/>
      <c r="S42" s="51"/>
    </row>
    <row r="43" spans="1:20" ht="18" customHeight="1" x14ac:dyDescent="0.3">
      <c r="A43" s="10" t="s">
        <v>107</v>
      </c>
      <c r="B43" s="53" t="s">
        <v>11</v>
      </c>
      <c r="C43" s="55">
        <v>161</v>
      </c>
      <c r="D43" s="55">
        <v>158</v>
      </c>
      <c r="E43" s="55">
        <v>157</v>
      </c>
      <c r="F43" s="55">
        <v>178</v>
      </c>
      <c r="G43" s="60">
        <f>C43+D43+E43+F43</f>
        <v>654</v>
      </c>
      <c r="H43" s="62">
        <f>IF(B43=K43,27,IF(B43=L43,25,IF(B43=M43,7,IF(B43=N43,5,IF(B43=O43,2,IF(B43=P43,0,IF(B43=Q43,-3,IF(B43=R43,-5,))))))))</f>
        <v>0</v>
      </c>
      <c r="I43" s="64">
        <f>ROUND(G43+(G43*H43%),0)</f>
        <v>654</v>
      </c>
      <c r="J43" s="7"/>
      <c r="K43" s="6" t="s">
        <v>6</v>
      </c>
      <c r="L43" s="6" t="s">
        <v>7</v>
      </c>
      <c r="M43" s="6" t="s">
        <v>8</v>
      </c>
      <c r="N43" s="6" t="s">
        <v>9</v>
      </c>
      <c r="O43" s="6" t="s">
        <v>10</v>
      </c>
      <c r="P43" s="6" t="s">
        <v>11</v>
      </c>
      <c r="Q43" s="6" t="s">
        <v>12</v>
      </c>
      <c r="R43" s="34" t="s">
        <v>13</v>
      </c>
      <c r="S43" s="25"/>
      <c r="T43" s="26"/>
    </row>
    <row r="44" spans="1:20" ht="18" customHeight="1" x14ac:dyDescent="0.3">
      <c r="A44" s="9" t="s">
        <v>83</v>
      </c>
      <c r="B44" s="54"/>
      <c r="C44" s="59"/>
      <c r="D44" s="59"/>
      <c r="E44" s="59"/>
      <c r="F44" s="59"/>
      <c r="G44" s="61"/>
      <c r="H44" s="63"/>
      <c r="I44" s="65"/>
      <c r="J44" s="7"/>
      <c r="K44" s="6"/>
      <c r="L44" s="6"/>
      <c r="M44" s="6"/>
      <c r="N44" s="6"/>
      <c r="O44" s="6"/>
      <c r="P44" s="6"/>
      <c r="Q44" s="6"/>
      <c r="R44" s="34"/>
      <c r="S44" s="26"/>
    </row>
    <row r="45" spans="1:20" ht="18" customHeight="1" x14ac:dyDescent="0.3">
      <c r="A45" s="10" t="s">
        <v>68</v>
      </c>
      <c r="B45" s="53" t="s">
        <v>12</v>
      </c>
      <c r="C45" s="66">
        <v>126</v>
      </c>
      <c r="D45" s="66">
        <v>153</v>
      </c>
      <c r="E45" s="66">
        <v>143</v>
      </c>
      <c r="F45" s="66">
        <v>143</v>
      </c>
      <c r="G45" s="60">
        <f>C45+D45+E45+F45</f>
        <v>565</v>
      </c>
      <c r="H45" s="62">
        <f>IF(B45=K45,27,IF(B45=L45,25,IF(B45=M45,7,IF(B45=N45,5,IF(B45=O45,2,IF(B45=P45,0,IF(B45=Q45,-3,IF(B45=R45,-5,))))))))</f>
        <v>-3</v>
      </c>
      <c r="I45" s="64">
        <f>ROUND(G45+(G45*H45%),0)</f>
        <v>548</v>
      </c>
      <c r="J45" s="7"/>
      <c r="K45" s="6" t="s">
        <v>6</v>
      </c>
      <c r="L45" s="6" t="s">
        <v>7</v>
      </c>
      <c r="M45" s="6" t="s">
        <v>8</v>
      </c>
      <c r="N45" s="6" t="s">
        <v>9</v>
      </c>
      <c r="O45" s="6" t="s">
        <v>10</v>
      </c>
      <c r="P45" s="6" t="s">
        <v>11</v>
      </c>
      <c r="Q45" s="6" t="s">
        <v>12</v>
      </c>
      <c r="R45" s="34" t="s">
        <v>13</v>
      </c>
      <c r="S45" s="26"/>
    </row>
    <row r="46" spans="1:20" ht="18" customHeight="1" x14ac:dyDescent="0.3">
      <c r="A46" s="9" t="s">
        <v>89</v>
      </c>
      <c r="B46" s="54"/>
      <c r="C46" s="67"/>
      <c r="D46" s="67"/>
      <c r="E46" s="67"/>
      <c r="F46" s="67"/>
      <c r="G46" s="61"/>
      <c r="H46" s="63"/>
      <c r="I46" s="65"/>
      <c r="J46" s="7"/>
      <c r="K46" s="6"/>
      <c r="L46" s="6"/>
      <c r="M46" s="6"/>
      <c r="N46" s="6"/>
      <c r="O46" s="6"/>
      <c r="P46" s="6"/>
      <c r="Q46" s="6"/>
      <c r="R46" s="34"/>
      <c r="S46" s="26"/>
    </row>
    <row r="47" spans="1:20" ht="18" customHeight="1" x14ac:dyDescent="0.3">
      <c r="A47" s="10" t="s">
        <v>96</v>
      </c>
      <c r="B47" s="53" t="s">
        <v>12</v>
      </c>
      <c r="C47" s="55">
        <v>136</v>
      </c>
      <c r="D47" s="55">
        <v>138</v>
      </c>
      <c r="E47" s="55">
        <v>136</v>
      </c>
      <c r="F47" s="55">
        <v>142</v>
      </c>
      <c r="G47" s="60">
        <f>C47+D47+E47+F47</f>
        <v>552</v>
      </c>
      <c r="H47" s="62">
        <f>IF(B47=K47,27,IF(B47=L47,25,IF(B47=M47,7,IF(B47=N47,5,IF(B47=O47,2,IF(B47=P47,0,IF(B47=Q47,-3,IF(B47=R47,-5,))))))))</f>
        <v>-3</v>
      </c>
      <c r="I47" s="64">
        <f>ROUND(G47+(G47*H47%),0)</f>
        <v>535</v>
      </c>
      <c r="J47" s="7"/>
      <c r="K47" s="6" t="s">
        <v>6</v>
      </c>
      <c r="L47" s="6" t="s">
        <v>7</v>
      </c>
      <c r="M47" s="6" t="s">
        <v>8</v>
      </c>
      <c r="N47" s="6" t="s">
        <v>9</v>
      </c>
      <c r="O47" s="6" t="s">
        <v>10</v>
      </c>
      <c r="P47" s="6" t="s">
        <v>11</v>
      </c>
      <c r="Q47" s="6" t="s">
        <v>12</v>
      </c>
      <c r="R47" s="34" t="s">
        <v>13</v>
      </c>
      <c r="S47" s="25"/>
    </row>
    <row r="48" spans="1:20" ht="18" customHeight="1" x14ac:dyDescent="0.3">
      <c r="A48" s="9" t="s">
        <v>93</v>
      </c>
      <c r="B48" s="54"/>
      <c r="C48" s="59"/>
      <c r="D48" s="59"/>
      <c r="E48" s="59"/>
      <c r="F48" s="59"/>
      <c r="G48" s="61"/>
      <c r="H48" s="63"/>
      <c r="I48" s="65"/>
      <c r="J48" s="7"/>
      <c r="K48" s="6"/>
      <c r="L48" s="6"/>
      <c r="M48" s="6"/>
      <c r="N48" s="6"/>
      <c r="O48" s="6"/>
      <c r="P48" s="6"/>
      <c r="Q48" s="6"/>
      <c r="R48" s="34"/>
      <c r="S48" s="26"/>
    </row>
    <row r="49" spans="1:20" ht="18" customHeight="1" x14ac:dyDescent="0.3">
      <c r="A49" s="10" t="s">
        <v>60</v>
      </c>
      <c r="B49" s="53" t="s">
        <v>10</v>
      </c>
      <c r="C49" s="55">
        <v>108</v>
      </c>
      <c r="D49" s="55">
        <v>124</v>
      </c>
      <c r="E49" s="55">
        <v>125</v>
      </c>
      <c r="F49" s="55">
        <v>135</v>
      </c>
      <c r="G49" s="60">
        <f>C49+D49+E49+F49</f>
        <v>492</v>
      </c>
      <c r="H49" s="62">
        <f>IF(B49=K49,27,IF(B49=L49,25,IF(B49=M49,7,IF(B49=N49,5,IF(B49=O49,2,IF(B49=P49,0,IF(B49=Q49,-3,IF(B49=R49,-5,))))))))</f>
        <v>2</v>
      </c>
      <c r="I49" s="64">
        <f>ROUND(G49+(G49*H49%),0)</f>
        <v>502</v>
      </c>
      <c r="J49" s="7"/>
      <c r="K49" s="6" t="s">
        <v>6</v>
      </c>
      <c r="L49" s="6" t="s">
        <v>7</v>
      </c>
      <c r="M49" s="6" t="s">
        <v>8</v>
      </c>
      <c r="N49" s="6" t="s">
        <v>9</v>
      </c>
      <c r="O49" s="6" t="s">
        <v>10</v>
      </c>
      <c r="P49" s="6" t="s">
        <v>11</v>
      </c>
      <c r="Q49" s="6" t="s">
        <v>12</v>
      </c>
      <c r="R49" s="34" t="s">
        <v>13</v>
      </c>
      <c r="S49" s="26"/>
    </row>
    <row r="50" spans="1:20" ht="18" customHeight="1" x14ac:dyDescent="0.3">
      <c r="A50" s="9" t="s">
        <v>80</v>
      </c>
      <c r="B50" s="54"/>
      <c r="C50" s="59"/>
      <c r="D50" s="59"/>
      <c r="E50" s="59"/>
      <c r="F50" s="59"/>
      <c r="G50" s="61"/>
      <c r="H50" s="63"/>
      <c r="I50" s="65"/>
      <c r="J50" s="7"/>
      <c r="K50" s="6"/>
      <c r="L50" s="6"/>
      <c r="M50" s="6"/>
      <c r="N50" s="6"/>
      <c r="O50" s="6"/>
      <c r="P50" s="6"/>
      <c r="Q50" s="6"/>
      <c r="R50" s="34"/>
      <c r="S50" s="26"/>
    </row>
    <row r="51" spans="1:20" ht="18" customHeight="1" x14ac:dyDescent="0.3">
      <c r="A51" s="29" t="s">
        <v>108</v>
      </c>
      <c r="B51" s="53" t="s">
        <v>9</v>
      </c>
      <c r="C51" s="55">
        <v>133</v>
      </c>
      <c r="D51" s="66">
        <v>155</v>
      </c>
      <c r="E51" s="55">
        <v>139</v>
      </c>
      <c r="F51" s="55">
        <v>140</v>
      </c>
      <c r="G51" s="60">
        <f>C51+D51+E51+F51</f>
        <v>567</v>
      </c>
      <c r="H51" s="62">
        <f>IF(B51=K51,27,IF(B51=L51,25,IF(B51=M51,7,IF(B51=N51,5,IF(B51=O51,2,IF(B51=P51,0,IF(B51=Q51,-3,IF(B51=R51,-5,))))))))</f>
        <v>5</v>
      </c>
      <c r="I51" s="64">
        <f>ROUND(G51+(G51*H51%),0)</f>
        <v>595</v>
      </c>
      <c r="J51" s="7"/>
      <c r="K51" s="6" t="s">
        <v>6</v>
      </c>
      <c r="L51" s="6" t="s">
        <v>7</v>
      </c>
      <c r="M51" s="6" t="s">
        <v>8</v>
      </c>
      <c r="N51" s="6" t="s">
        <v>9</v>
      </c>
      <c r="O51" s="6" t="s">
        <v>10</v>
      </c>
      <c r="P51" s="6" t="s">
        <v>11</v>
      </c>
      <c r="Q51" s="6" t="s">
        <v>12</v>
      </c>
      <c r="R51" s="34" t="s">
        <v>13</v>
      </c>
      <c r="S51" s="28"/>
    </row>
    <row r="52" spans="1:20" ht="18" customHeight="1" x14ac:dyDescent="0.3">
      <c r="A52" s="9" t="s">
        <v>93</v>
      </c>
      <c r="B52" s="54"/>
      <c r="C52" s="59"/>
      <c r="D52" s="67"/>
      <c r="E52" s="59"/>
      <c r="F52" s="59"/>
      <c r="G52" s="61"/>
      <c r="H52" s="63"/>
      <c r="I52" s="65"/>
      <c r="J52" s="7"/>
      <c r="K52" s="6"/>
      <c r="L52" s="6"/>
      <c r="M52" s="6"/>
      <c r="N52" s="6"/>
      <c r="O52" s="6"/>
      <c r="P52" s="6"/>
      <c r="Q52" s="6"/>
      <c r="R52" s="34"/>
      <c r="S52" s="27"/>
    </row>
    <row r="53" spans="1:20" ht="18" customHeight="1" x14ac:dyDescent="0.3">
      <c r="A53" s="10" t="s">
        <v>105</v>
      </c>
      <c r="B53" s="53" t="s">
        <v>13</v>
      </c>
      <c r="C53" s="55">
        <v>105</v>
      </c>
      <c r="D53" s="55">
        <v>101</v>
      </c>
      <c r="E53" s="55">
        <v>112</v>
      </c>
      <c r="F53" s="55">
        <v>146</v>
      </c>
      <c r="G53" s="60">
        <f>C53+D53+E53+F53</f>
        <v>464</v>
      </c>
      <c r="H53" s="62">
        <f>IF(B53=K53,27,IF(B53=L53,25,IF(B53=M53,7,IF(B53=N53,5,IF(B53=O53,2,IF(B53=P53,0,IF(B53=Q53,-3,IF(B53=R53,-5,))))))))</f>
        <v>-5</v>
      </c>
      <c r="I53" s="64">
        <f>ROUND(G53+(G53*H53%),0)</f>
        <v>441</v>
      </c>
      <c r="J53" s="7"/>
      <c r="K53" s="6" t="s">
        <v>6</v>
      </c>
      <c r="L53" s="6" t="s">
        <v>7</v>
      </c>
      <c r="M53" s="6" t="s">
        <v>8</v>
      </c>
      <c r="N53" s="6" t="s">
        <v>9</v>
      </c>
      <c r="O53" s="6" t="s">
        <v>10</v>
      </c>
      <c r="P53" s="6" t="s">
        <v>11</v>
      </c>
      <c r="Q53" s="6" t="s">
        <v>12</v>
      </c>
      <c r="R53" s="34" t="s">
        <v>13</v>
      </c>
      <c r="S53" s="27"/>
    </row>
    <row r="54" spans="1:20" ht="18" customHeight="1" x14ac:dyDescent="0.3">
      <c r="A54" s="11" t="s">
        <v>80</v>
      </c>
      <c r="B54" s="54"/>
      <c r="C54" s="59"/>
      <c r="D54" s="59"/>
      <c r="E54" s="59"/>
      <c r="F54" s="59"/>
      <c r="G54" s="61"/>
      <c r="H54" s="63"/>
      <c r="I54" s="65"/>
      <c r="J54" s="7"/>
      <c r="K54" s="6"/>
      <c r="L54" s="6"/>
      <c r="M54" s="6"/>
      <c r="N54" s="6"/>
      <c r="O54" s="6"/>
      <c r="P54" s="6"/>
      <c r="Q54" s="6"/>
      <c r="R54" s="34"/>
      <c r="S54" s="27"/>
    </row>
    <row r="55" spans="1:20" ht="18" customHeight="1" x14ac:dyDescent="0.3">
      <c r="A55" s="29" t="s">
        <v>82</v>
      </c>
      <c r="B55" s="53" t="s">
        <v>12</v>
      </c>
      <c r="C55" s="55">
        <v>117</v>
      </c>
      <c r="D55" s="55">
        <v>146</v>
      </c>
      <c r="E55" s="55">
        <v>156</v>
      </c>
      <c r="F55" s="55">
        <v>149</v>
      </c>
      <c r="G55" s="60">
        <f>C55+D55+E55+F55</f>
        <v>568</v>
      </c>
      <c r="H55" s="62">
        <f>IF(B55=K55,27,IF(B55=L55,25,IF(B55=M55,7,IF(B55=N55,5,IF(B55=O55,2,IF(B55=P55,0,IF(B55=Q55,-3,IF(B55=R55,-5,))))))))</f>
        <v>-3</v>
      </c>
      <c r="I55" s="64">
        <f>ROUND(G55+(G55*H55%),0)</f>
        <v>551</v>
      </c>
      <c r="J55" s="5"/>
      <c r="K55" s="6" t="s">
        <v>6</v>
      </c>
      <c r="L55" s="6" t="s">
        <v>7</v>
      </c>
      <c r="M55" s="6" t="s">
        <v>8</v>
      </c>
      <c r="N55" s="6" t="s">
        <v>9</v>
      </c>
      <c r="O55" s="6" t="s">
        <v>10</v>
      </c>
      <c r="P55" s="6" t="s">
        <v>11</v>
      </c>
      <c r="Q55" s="6" t="s">
        <v>12</v>
      </c>
      <c r="R55" s="34" t="s">
        <v>13</v>
      </c>
      <c r="S55" s="27"/>
    </row>
    <row r="56" spans="1:20" ht="18" customHeight="1" x14ac:dyDescent="0.3">
      <c r="A56" s="9" t="s">
        <v>93</v>
      </c>
      <c r="B56" s="54"/>
      <c r="C56" s="59"/>
      <c r="D56" s="59"/>
      <c r="E56" s="59"/>
      <c r="F56" s="59"/>
      <c r="G56" s="61"/>
      <c r="H56" s="63"/>
      <c r="I56" s="65"/>
      <c r="J56" s="5"/>
      <c r="K56" s="6"/>
      <c r="L56" s="6"/>
      <c r="M56" s="6"/>
      <c r="N56" s="6"/>
      <c r="O56" s="6"/>
      <c r="P56" s="6"/>
      <c r="Q56" s="6"/>
      <c r="R56" s="34"/>
      <c r="S56" s="27"/>
    </row>
    <row r="57" spans="1:20" ht="18" customHeight="1" x14ac:dyDescent="0.3">
      <c r="A57" s="10" t="s">
        <v>109</v>
      </c>
      <c r="B57" s="53" t="s">
        <v>13</v>
      </c>
      <c r="C57" s="55">
        <v>87</v>
      </c>
      <c r="D57" s="55">
        <v>128</v>
      </c>
      <c r="E57" s="55">
        <v>100</v>
      </c>
      <c r="F57" s="55">
        <v>118</v>
      </c>
      <c r="G57" s="60">
        <f>C57+D57+E57+F57</f>
        <v>433</v>
      </c>
      <c r="H57" s="62">
        <f>IF(B57=K57,27,IF(B57=L57,25,IF(B57=M57,7,IF(B57=N57,5,IF(B57=O57,2,IF(B57=P57,0,IF(B57=Q57,-3,IF(B57=R57,-5,))))))))</f>
        <v>-5</v>
      </c>
      <c r="I57" s="64">
        <f>ROUND(G57+(G57*H57%),0)</f>
        <v>411</v>
      </c>
      <c r="J57" s="5"/>
      <c r="K57" s="6" t="s">
        <v>6</v>
      </c>
      <c r="L57" s="6" t="s">
        <v>7</v>
      </c>
      <c r="M57" s="6" t="s">
        <v>8</v>
      </c>
      <c r="N57" s="6" t="s">
        <v>9</v>
      </c>
      <c r="O57" s="6" t="s">
        <v>10</v>
      </c>
      <c r="P57" s="6" t="s">
        <v>11</v>
      </c>
      <c r="Q57" s="6" t="s">
        <v>12</v>
      </c>
      <c r="R57" s="34" t="s">
        <v>13</v>
      </c>
      <c r="S57" s="27"/>
    </row>
    <row r="58" spans="1:20" ht="18" customHeight="1" x14ac:dyDescent="0.3">
      <c r="A58" s="11" t="s">
        <v>80</v>
      </c>
      <c r="B58" s="54"/>
      <c r="C58" s="59"/>
      <c r="D58" s="59"/>
      <c r="E58" s="59"/>
      <c r="F58" s="59"/>
      <c r="G58" s="61"/>
      <c r="H58" s="63"/>
      <c r="I58" s="65"/>
      <c r="J58" s="5"/>
      <c r="K58" s="6"/>
      <c r="L58" s="6"/>
      <c r="M58" s="6"/>
      <c r="N58" s="6"/>
      <c r="O58" s="6"/>
      <c r="P58" s="6"/>
      <c r="Q58" s="6"/>
      <c r="R58" s="34"/>
      <c r="S58" s="27"/>
    </row>
    <row r="59" spans="1:20" ht="18" customHeight="1" x14ac:dyDescent="0.3">
      <c r="A59" s="10"/>
      <c r="B59" s="53"/>
      <c r="C59" s="55"/>
      <c r="D59" s="55"/>
      <c r="E59" s="55"/>
      <c r="F59" s="55"/>
      <c r="G59" s="60">
        <f>C59+D59+E59+F59</f>
        <v>0</v>
      </c>
      <c r="H59" s="62">
        <f>IF(B59=K59,27,IF(B59=L59,25,IF(B59=M59,7,IF(B59=N59,5,IF(B59=O59,2,IF(B59=P59,0,IF(B59=Q59,-3,IF(B59=R59,-5,))))))))</f>
        <v>0</v>
      </c>
      <c r="I59" s="64">
        <f>ROUND(G59+(G59*H59%),0)</f>
        <v>0</v>
      </c>
      <c r="J59" s="5"/>
      <c r="K59" s="6" t="s">
        <v>6</v>
      </c>
      <c r="L59" s="6" t="s">
        <v>7</v>
      </c>
      <c r="M59" s="6" t="s">
        <v>8</v>
      </c>
      <c r="N59" s="6" t="s">
        <v>9</v>
      </c>
      <c r="O59" s="6" t="s">
        <v>10</v>
      </c>
      <c r="P59" s="6" t="s">
        <v>11</v>
      </c>
      <c r="Q59" s="6" t="s">
        <v>12</v>
      </c>
      <c r="R59" s="34" t="s">
        <v>13</v>
      </c>
      <c r="S59" s="6"/>
    </row>
    <row r="60" spans="1:20" ht="18" customHeight="1" x14ac:dyDescent="0.3">
      <c r="A60" s="9"/>
      <c r="B60" s="54"/>
      <c r="C60" s="59"/>
      <c r="D60" s="59"/>
      <c r="E60" s="59"/>
      <c r="F60" s="59"/>
      <c r="G60" s="61"/>
      <c r="H60" s="63"/>
      <c r="I60" s="65"/>
      <c r="J60" s="5"/>
      <c r="K60" s="6"/>
      <c r="L60" s="6"/>
      <c r="M60" s="6"/>
      <c r="N60" s="6"/>
      <c r="O60" s="6"/>
      <c r="P60" s="6"/>
      <c r="Q60" s="6"/>
      <c r="R60" s="34"/>
    </row>
    <row r="61" spans="1:20" ht="18" customHeight="1" x14ac:dyDescent="0.3">
      <c r="A61" s="29"/>
      <c r="B61" s="53"/>
      <c r="C61" s="55"/>
      <c r="D61" s="55"/>
      <c r="E61" s="55"/>
      <c r="F61" s="55"/>
      <c r="G61" s="60">
        <f>C61+D61+E61+F61</f>
        <v>0</v>
      </c>
      <c r="H61" s="62">
        <f>IF(B61=K61,27,IF(B61=L61,25,IF(B61=M61,7,IF(B61=N61,5,IF(B61=O61,2,IF(B61=P61,0,IF(B61=Q61,-3,IF(B61=R61,-5,))))))))</f>
        <v>0</v>
      </c>
      <c r="I61" s="64">
        <f>ROUND(G61+(G61*H61%),0)</f>
        <v>0</v>
      </c>
      <c r="J61" s="5"/>
      <c r="K61" s="6" t="s">
        <v>6</v>
      </c>
      <c r="L61" s="6" t="s">
        <v>7</v>
      </c>
      <c r="M61" s="6" t="s">
        <v>8</v>
      </c>
      <c r="N61" s="6" t="s">
        <v>9</v>
      </c>
      <c r="O61" s="6" t="s">
        <v>10</v>
      </c>
      <c r="P61" s="6" t="s">
        <v>11</v>
      </c>
      <c r="Q61" s="6" t="s">
        <v>12</v>
      </c>
      <c r="R61" s="34" t="s">
        <v>13</v>
      </c>
      <c r="T61" s="6"/>
    </row>
    <row r="62" spans="1:20" ht="18" customHeight="1" x14ac:dyDescent="0.3">
      <c r="A62" s="9"/>
      <c r="B62" s="54"/>
      <c r="C62" s="59"/>
      <c r="D62" s="59"/>
      <c r="E62" s="59"/>
      <c r="F62" s="59"/>
      <c r="G62" s="61"/>
      <c r="H62" s="63"/>
      <c r="I62" s="65"/>
      <c r="J62" s="5"/>
      <c r="K62" s="6"/>
      <c r="L62" s="6"/>
      <c r="M62" s="6"/>
      <c r="N62" s="6"/>
      <c r="O62" s="6"/>
      <c r="P62" s="6"/>
      <c r="Q62" s="6"/>
      <c r="R62" s="34"/>
    </row>
    <row r="63" spans="1:20" ht="18" customHeight="1" x14ac:dyDescent="0.3">
      <c r="A63" s="10"/>
      <c r="B63" s="53"/>
      <c r="C63" s="55"/>
      <c r="D63" s="55"/>
      <c r="E63" s="55"/>
      <c r="F63" s="55"/>
      <c r="G63" s="60">
        <f>C63+D63+E63+F63</f>
        <v>0</v>
      </c>
      <c r="H63" s="62">
        <f>IF(B63=K63,27,IF(B63=L63,25,IF(B63=M63,7,IF(B63=N63,5,IF(B63=O63,2,IF(B63=P63,0,IF(B63=Q63,-3,IF(B63=R63,-5,))))))))</f>
        <v>0</v>
      </c>
      <c r="I63" s="64">
        <f>ROUND(G63+(G63*H63%),0)</f>
        <v>0</v>
      </c>
      <c r="J63" s="5"/>
      <c r="K63" s="6" t="s">
        <v>6</v>
      </c>
      <c r="L63" s="6" t="s">
        <v>7</v>
      </c>
      <c r="M63" s="6" t="s">
        <v>8</v>
      </c>
      <c r="N63" s="6" t="s">
        <v>9</v>
      </c>
      <c r="O63" s="6" t="s">
        <v>10</v>
      </c>
      <c r="P63" s="6" t="s">
        <v>11</v>
      </c>
      <c r="Q63" s="6" t="s">
        <v>12</v>
      </c>
      <c r="R63" s="34" t="s">
        <v>13</v>
      </c>
      <c r="T63" s="6" t="s">
        <v>101</v>
      </c>
    </row>
    <row r="64" spans="1:20" ht="18" customHeight="1" x14ac:dyDescent="0.3">
      <c r="A64" s="9"/>
      <c r="B64" s="54"/>
      <c r="C64" s="59"/>
      <c r="D64" s="59"/>
      <c r="E64" s="59"/>
      <c r="F64" s="59"/>
      <c r="G64" s="61"/>
      <c r="H64" s="63"/>
      <c r="I64" s="65"/>
      <c r="J64" s="5"/>
      <c r="K64" s="6"/>
      <c r="L64" s="6"/>
      <c r="M64" s="6"/>
      <c r="N64" s="6"/>
      <c r="O64" s="6"/>
      <c r="P64" s="6"/>
      <c r="Q64" s="6"/>
      <c r="R64" s="34"/>
    </row>
    <row r="65" spans="1:20" ht="18" customHeight="1" x14ac:dyDescent="0.3">
      <c r="A65" s="10"/>
      <c r="B65" s="57"/>
      <c r="C65" s="55"/>
      <c r="D65" s="55"/>
      <c r="E65" s="55"/>
      <c r="F65" s="55"/>
      <c r="G65" s="60">
        <f>C65+D65+E65+F65</f>
        <v>0</v>
      </c>
      <c r="H65" s="62">
        <f>IF(B65=K65,27,IF(B65=L65,25,IF(B65=M65,7,IF(B65=N65,5,IF(B65=O65,2,IF(B65=P65,0,IF(B65=Q65,-3,IF(B65=R65,-5,))))))))</f>
        <v>0</v>
      </c>
      <c r="I65" s="64">
        <f>ROUND(G65+(G65*H65%),0)</f>
        <v>0</v>
      </c>
      <c r="J65" s="5"/>
      <c r="K65" s="6" t="s">
        <v>6</v>
      </c>
      <c r="L65" s="6" t="s">
        <v>7</v>
      </c>
      <c r="M65" s="6" t="s">
        <v>8</v>
      </c>
      <c r="N65" s="6" t="s">
        <v>9</v>
      </c>
      <c r="O65" s="6" t="s">
        <v>10</v>
      </c>
      <c r="P65" s="6" t="s">
        <v>11</v>
      </c>
      <c r="Q65" s="6" t="s">
        <v>12</v>
      </c>
      <c r="R65" s="34" t="s">
        <v>13</v>
      </c>
    </row>
    <row r="66" spans="1:20" ht="18" customHeight="1" x14ac:dyDescent="0.3">
      <c r="A66" s="9"/>
      <c r="B66" s="58"/>
      <c r="C66" s="59"/>
      <c r="D66" s="59"/>
      <c r="E66" s="59"/>
      <c r="F66" s="59"/>
      <c r="G66" s="61"/>
      <c r="H66" s="63"/>
      <c r="I66" s="65"/>
      <c r="J66" s="5"/>
      <c r="K66" s="6"/>
      <c r="L66" s="6"/>
      <c r="M66" s="6"/>
      <c r="N66" s="6"/>
      <c r="O66" s="6"/>
      <c r="P66" s="6"/>
      <c r="Q66" s="6"/>
      <c r="R66" s="34"/>
    </row>
    <row r="67" spans="1:20" ht="18" customHeight="1" x14ac:dyDescent="0.3">
      <c r="A67" s="10"/>
      <c r="B67" s="53"/>
      <c r="C67" s="55"/>
      <c r="D67" s="55"/>
      <c r="E67" s="55"/>
      <c r="F67" s="55"/>
      <c r="G67" s="60">
        <f>C67+D67+E67+F67</f>
        <v>0</v>
      </c>
      <c r="H67" s="62">
        <f>IF(B67=K67,27,IF(B67=L67,25,IF(B67=M67,7,IF(B67=N67,5,IF(B67=O67,2,IF(B67=P67,0,IF(B67=Q67,-3,IF(B67=R67,-5,))))))))</f>
        <v>0</v>
      </c>
      <c r="I67" s="64">
        <f>ROUND(G67+(G67*H67%),0)</f>
        <v>0</v>
      </c>
      <c r="J67" s="5"/>
      <c r="K67" s="6" t="s">
        <v>6</v>
      </c>
      <c r="L67" s="6" t="s">
        <v>7</v>
      </c>
      <c r="M67" s="6" t="s">
        <v>8</v>
      </c>
      <c r="N67" s="6" t="s">
        <v>9</v>
      </c>
      <c r="O67" s="6" t="s">
        <v>10</v>
      </c>
      <c r="P67" s="6" t="s">
        <v>11</v>
      </c>
      <c r="Q67" s="6" t="s">
        <v>12</v>
      </c>
      <c r="R67" s="34" t="s">
        <v>13</v>
      </c>
      <c r="S67" s="6"/>
    </row>
    <row r="68" spans="1:20" ht="18" customHeight="1" x14ac:dyDescent="0.3">
      <c r="A68" s="9"/>
      <c r="B68" s="54"/>
      <c r="C68" s="59"/>
      <c r="D68" s="59"/>
      <c r="E68" s="59"/>
      <c r="F68" s="59"/>
      <c r="G68" s="61"/>
      <c r="H68" s="63"/>
      <c r="I68" s="65"/>
      <c r="J68" s="5"/>
      <c r="K68" s="6"/>
      <c r="L68" s="6"/>
      <c r="M68" s="6"/>
      <c r="N68" s="6"/>
      <c r="O68" s="6"/>
      <c r="P68" s="6"/>
      <c r="Q68" s="6"/>
      <c r="R68" s="34"/>
    </row>
    <row r="69" spans="1:20" ht="18" customHeight="1" x14ac:dyDescent="0.3">
      <c r="A69" s="10"/>
      <c r="B69" s="53"/>
      <c r="C69" s="55"/>
      <c r="D69" s="55"/>
      <c r="E69" s="55"/>
      <c r="F69" s="55"/>
      <c r="G69" s="60">
        <f>C69+D69+E69+F69</f>
        <v>0</v>
      </c>
      <c r="H69" s="62">
        <f>IF(B69=K69,27,IF(B69=L69,25,IF(B69=M69,7,IF(B69=N69,5,IF(B69=O69,2,IF(B69=P69,0,IF(B69=Q69,-3,IF(B69=R69,-5,))))))))</f>
        <v>0</v>
      </c>
      <c r="I69" s="64">
        <f>ROUND(G69+(G69*H69%),0)</f>
        <v>0</v>
      </c>
      <c r="J69" s="5"/>
      <c r="K69" s="6" t="s">
        <v>6</v>
      </c>
      <c r="L69" s="6" t="s">
        <v>7</v>
      </c>
      <c r="M69" s="6" t="s">
        <v>8</v>
      </c>
      <c r="N69" s="6" t="s">
        <v>9</v>
      </c>
      <c r="O69" s="6" t="s">
        <v>10</v>
      </c>
      <c r="P69" s="6" t="s">
        <v>11</v>
      </c>
      <c r="Q69" s="6" t="s">
        <v>12</v>
      </c>
      <c r="R69" s="34" t="s">
        <v>13</v>
      </c>
    </row>
    <row r="70" spans="1:20" ht="18" customHeight="1" x14ac:dyDescent="0.3">
      <c r="A70" s="9"/>
      <c r="B70" s="54"/>
      <c r="C70" s="56"/>
      <c r="D70" s="56"/>
      <c r="E70" s="56"/>
      <c r="F70" s="56"/>
      <c r="G70" s="61"/>
      <c r="H70" s="63"/>
      <c r="I70" s="65"/>
      <c r="J70" s="5"/>
      <c r="K70" s="6"/>
      <c r="L70" s="6"/>
      <c r="M70" s="6"/>
      <c r="N70" s="6"/>
      <c r="O70" s="6"/>
      <c r="P70" s="6"/>
      <c r="Q70" s="6"/>
      <c r="R70" s="34"/>
    </row>
    <row r="71" spans="1:20" ht="18" customHeight="1" x14ac:dyDescent="0.3">
      <c r="A71" s="10"/>
      <c r="B71" s="53"/>
      <c r="C71" s="55"/>
      <c r="D71" s="55"/>
      <c r="E71" s="55"/>
      <c r="F71" s="55"/>
      <c r="G71" s="60">
        <f>C71+D71+E71+F71</f>
        <v>0</v>
      </c>
      <c r="H71" s="62">
        <f>IF(B71=K71,27,IF(B71=L71,25,IF(B71=M71,7,IF(B71=N71,5,IF(B71=O71,2,IF(B71=P71,0,IF(B71=Q71,-3,IF(B71=R71,-5,))))))))</f>
        <v>0</v>
      </c>
      <c r="I71" s="64">
        <f>ROUND(G71+(G71*H71%),0)</f>
        <v>0</v>
      </c>
      <c r="J71" s="5"/>
      <c r="K71" s="6" t="s">
        <v>6</v>
      </c>
      <c r="L71" s="6" t="s">
        <v>7</v>
      </c>
      <c r="M71" s="6" t="s">
        <v>8</v>
      </c>
      <c r="N71" s="6" t="s">
        <v>9</v>
      </c>
      <c r="O71" s="6" t="s">
        <v>10</v>
      </c>
      <c r="P71" s="6" t="s">
        <v>11</v>
      </c>
      <c r="Q71" s="6" t="s">
        <v>12</v>
      </c>
      <c r="R71" s="34" t="s">
        <v>13</v>
      </c>
      <c r="S71" s="6"/>
      <c r="T71" s="6"/>
    </row>
    <row r="72" spans="1:20" ht="18" customHeight="1" x14ac:dyDescent="0.3">
      <c r="A72" s="9"/>
      <c r="B72" s="54"/>
      <c r="C72" s="56"/>
      <c r="D72" s="56"/>
      <c r="E72" s="56"/>
      <c r="F72" s="56"/>
      <c r="G72" s="61"/>
      <c r="H72" s="63"/>
      <c r="I72" s="65"/>
      <c r="J72" s="5"/>
      <c r="K72" s="6"/>
      <c r="L72" s="6"/>
      <c r="M72" s="6"/>
      <c r="N72" s="6"/>
      <c r="O72" s="6"/>
      <c r="P72" s="6"/>
      <c r="Q72" s="6"/>
      <c r="R72" s="34"/>
    </row>
    <row r="73" spans="1:20" ht="18" customHeight="1" x14ac:dyDescent="0.3">
      <c r="A73" s="10"/>
      <c r="B73" s="53"/>
      <c r="C73" s="55"/>
      <c r="D73" s="55"/>
      <c r="E73" s="55"/>
      <c r="F73" s="55"/>
      <c r="G73" s="60">
        <f>C73+D73+E73+F73</f>
        <v>0</v>
      </c>
      <c r="H73" s="62">
        <f>IF(B73=K73,27,IF(B73=L73,25,IF(B73=M73,7,IF(B73=N73,5,IF(B73=O73,2,IF(B73=P73,0,IF(B73=Q73,-3,IF(B73=R73,-5,))))))))</f>
        <v>0</v>
      </c>
      <c r="I73" s="64">
        <f>ROUND(G73+(G73*H73%),0)</f>
        <v>0</v>
      </c>
      <c r="J73" s="5"/>
      <c r="K73" s="6" t="s">
        <v>6</v>
      </c>
      <c r="L73" s="6" t="s">
        <v>7</v>
      </c>
      <c r="M73" s="6" t="s">
        <v>8</v>
      </c>
      <c r="N73" s="6" t="s">
        <v>9</v>
      </c>
      <c r="O73" s="6" t="s">
        <v>10</v>
      </c>
      <c r="P73" s="6" t="s">
        <v>11</v>
      </c>
      <c r="Q73" s="6" t="s">
        <v>12</v>
      </c>
      <c r="R73" s="34" t="s">
        <v>13</v>
      </c>
      <c r="T73" s="6"/>
    </row>
    <row r="74" spans="1:20" ht="18" customHeight="1" x14ac:dyDescent="0.3">
      <c r="A74" s="9"/>
      <c r="B74" s="54"/>
      <c r="C74" s="56"/>
      <c r="D74" s="56"/>
      <c r="E74" s="56"/>
      <c r="F74" s="56"/>
      <c r="G74" s="61"/>
      <c r="H74" s="63"/>
      <c r="I74" s="65"/>
      <c r="J74" s="5"/>
      <c r="K74" s="6"/>
      <c r="L74" s="6"/>
      <c r="M74" s="6"/>
      <c r="N74" s="6"/>
      <c r="O74" s="6"/>
      <c r="P74" s="6"/>
      <c r="Q74" s="6"/>
      <c r="R74" s="34"/>
    </row>
    <row r="75" spans="1:20" ht="18" customHeight="1" x14ac:dyDescent="0.3">
      <c r="A75" s="10"/>
      <c r="B75" s="53"/>
      <c r="C75" s="55"/>
      <c r="D75" s="55"/>
      <c r="E75" s="55"/>
      <c r="F75" s="55"/>
      <c r="G75" s="60">
        <f>C75+D75+E75+F75</f>
        <v>0</v>
      </c>
      <c r="H75" s="62">
        <f>IF(B75=K75,27,IF(B75=L75,25,IF(B75=M75,7,IF(B75=N75,5,IF(B75=O75,2,IF(B75=P75,0,IF(B75=Q75,-3,IF(B75=R75,-5,))))))))</f>
        <v>0</v>
      </c>
      <c r="I75" s="64">
        <f>ROUND(G75+(G75*H75%),0)</f>
        <v>0</v>
      </c>
      <c r="J75" s="5"/>
      <c r="K75" s="6" t="s">
        <v>6</v>
      </c>
      <c r="L75" s="6" t="s">
        <v>7</v>
      </c>
      <c r="M75" s="6" t="s">
        <v>8</v>
      </c>
      <c r="N75" s="6" t="s">
        <v>9</v>
      </c>
      <c r="O75" s="6" t="s">
        <v>10</v>
      </c>
      <c r="P75" s="6" t="s">
        <v>11</v>
      </c>
      <c r="Q75" s="6" t="s">
        <v>12</v>
      </c>
      <c r="R75" s="34" t="s">
        <v>13</v>
      </c>
      <c r="S75" s="6"/>
    </row>
    <row r="76" spans="1:20" ht="18" customHeight="1" x14ac:dyDescent="0.3">
      <c r="A76" s="9"/>
      <c r="B76" s="54"/>
      <c r="C76" s="56"/>
      <c r="D76" s="56"/>
      <c r="E76" s="56"/>
      <c r="F76" s="56"/>
      <c r="G76" s="61"/>
      <c r="H76" s="63"/>
      <c r="I76" s="65"/>
      <c r="J76" s="5"/>
      <c r="K76" s="6"/>
      <c r="L76" s="6"/>
      <c r="M76" s="6"/>
      <c r="N76" s="6"/>
      <c r="O76" s="6"/>
      <c r="P76" s="6"/>
      <c r="Q76" s="6"/>
      <c r="R76" s="34"/>
    </row>
    <row r="77" spans="1:20" ht="18" customHeight="1" x14ac:dyDescent="0.3">
      <c r="A77" s="29"/>
      <c r="B77" s="53"/>
      <c r="C77" s="55"/>
      <c r="D77" s="55"/>
      <c r="E77" s="55"/>
      <c r="F77" s="55"/>
      <c r="G77" s="60">
        <f>C77+D77+E77+F77</f>
        <v>0</v>
      </c>
      <c r="H77" s="62">
        <f>IF(B77=K77,27,IF(B77=L77,25,IF(B77=M77,7,IF(B77=N77,5,IF(B77=O77,2,IF(B77=P77,0,IF(B77=Q77,-3,IF(B77=R77,-5,))))))))</f>
        <v>0</v>
      </c>
      <c r="I77" s="64">
        <f>ROUND(G77+(G77*H77%),0)</f>
        <v>0</v>
      </c>
      <c r="J77" s="5"/>
      <c r="K77" s="6" t="s">
        <v>6</v>
      </c>
      <c r="L77" s="6" t="s">
        <v>7</v>
      </c>
      <c r="M77" s="6" t="s">
        <v>8</v>
      </c>
      <c r="N77" s="6" t="s">
        <v>9</v>
      </c>
      <c r="O77" s="6" t="s">
        <v>10</v>
      </c>
      <c r="P77" s="6" t="s">
        <v>11</v>
      </c>
      <c r="Q77" s="6" t="s">
        <v>12</v>
      </c>
      <c r="R77" s="34" t="s">
        <v>13</v>
      </c>
    </row>
    <row r="78" spans="1:20" ht="18" customHeight="1" x14ac:dyDescent="0.3">
      <c r="A78" s="9"/>
      <c r="B78" s="54"/>
      <c r="C78" s="56"/>
      <c r="D78" s="56"/>
      <c r="E78" s="56"/>
      <c r="F78" s="56"/>
      <c r="G78" s="61"/>
      <c r="H78" s="63"/>
      <c r="I78" s="65"/>
      <c r="J78" s="5"/>
      <c r="K78" s="6"/>
      <c r="L78" s="6"/>
      <c r="M78" s="6"/>
      <c r="N78" s="6"/>
      <c r="O78" s="6"/>
      <c r="P78" s="6"/>
      <c r="Q78" s="6"/>
      <c r="R78" s="34"/>
    </row>
    <row r="79" spans="1:20" ht="18" customHeight="1" x14ac:dyDescent="0.3">
      <c r="A79" s="10"/>
      <c r="B79" s="53"/>
      <c r="C79" s="55"/>
      <c r="D79" s="55"/>
      <c r="E79" s="55"/>
      <c r="F79" s="55"/>
      <c r="G79" s="60">
        <f>C79+D79+E79+F79</f>
        <v>0</v>
      </c>
      <c r="H79" s="62">
        <f>IF(B79=K79,27,IF(B79=L79,25,IF(B79=M79,7,IF(B79=N79,5,IF(B79=O79,2,IF(B79=P79,0,IF(B79=Q79,-3,IF(B79=R79,-5,))))))))</f>
        <v>0</v>
      </c>
      <c r="I79" s="64">
        <f>ROUND(G79+(G79*H79%),0)</f>
        <v>0</v>
      </c>
      <c r="J79" s="5"/>
      <c r="K79" s="6" t="s">
        <v>6</v>
      </c>
      <c r="L79" s="6" t="s">
        <v>7</v>
      </c>
      <c r="M79" s="6" t="s">
        <v>8</v>
      </c>
      <c r="N79" s="6" t="s">
        <v>9</v>
      </c>
      <c r="O79" s="6" t="s">
        <v>10</v>
      </c>
      <c r="P79" s="6" t="s">
        <v>11</v>
      </c>
      <c r="Q79" s="6" t="s">
        <v>12</v>
      </c>
      <c r="R79" s="34" t="s">
        <v>13</v>
      </c>
    </row>
    <row r="80" spans="1:20" ht="18" customHeight="1" x14ac:dyDescent="0.3">
      <c r="A80" s="9"/>
      <c r="B80" s="54"/>
      <c r="C80" s="56"/>
      <c r="D80" s="56"/>
      <c r="E80" s="56"/>
      <c r="F80" s="56"/>
      <c r="G80" s="61"/>
      <c r="H80" s="63"/>
      <c r="I80" s="65"/>
      <c r="J80" s="5"/>
      <c r="K80" s="6"/>
      <c r="L80" s="6"/>
      <c r="M80" s="6"/>
      <c r="N80" s="6"/>
      <c r="O80" s="6"/>
      <c r="P80" s="6"/>
      <c r="Q80" s="6"/>
      <c r="R80" s="34"/>
    </row>
    <row r="81" spans="1:20" ht="18" customHeight="1" x14ac:dyDescent="0.3">
      <c r="A81" s="10"/>
      <c r="B81" s="53"/>
      <c r="C81" s="55"/>
      <c r="D81" s="55"/>
      <c r="E81" s="55"/>
      <c r="F81" s="55"/>
      <c r="G81" s="60">
        <f>C81+D81+E81+F81</f>
        <v>0</v>
      </c>
      <c r="H81" s="62">
        <f>IF(B81=K81,27,IF(B81=L81,25,IF(B81=M81,7,IF(B81=N81,5,IF(B81=O81,2,IF(B81=P81,0,IF(B81=Q81,-3,IF(B81=R81,-5,))))))))</f>
        <v>0</v>
      </c>
      <c r="I81" s="64">
        <f>ROUND(G81+(G81*H81%),0)</f>
        <v>0</v>
      </c>
      <c r="J81" s="5"/>
      <c r="K81" s="6" t="s">
        <v>6</v>
      </c>
      <c r="L81" s="6" t="s">
        <v>7</v>
      </c>
      <c r="M81" s="6" t="s">
        <v>8</v>
      </c>
      <c r="N81" s="6" t="s">
        <v>9</v>
      </c>
      <c r="O81" s="6" t="s">
        <v>10</v>
      </c>
      <c r="P81" s="6" t="s">
        <v>11</v>
      </c>
      <c r="Q81" s="6" t="s">
        <v>12</v>
      </c>
      <c r="R81" s="34" t="s">
        <v>13</v>
      </c>
    </row>
    <row r="82" spans="1:20" ht="18" customHeight="1" x14ac:dyDescent="0.3">
      <c r="A82" s="9"/>
      <c r="B82" s="54"/>
      <c r="C82" s="56"/>
      <c r="D82" s="56"/>
      <c r="E82" s="56"/>
      <c r="F82" s="56"/>
      <c r="G82" s="61"/>
      <c r="H82" s="63"/>
      <c r="I82" s="65"/>
      <c r="J82" s="5"/>
      <c r="K82" s="6"/>
      <c r="L82" s="6"/>
      <c r="M82" s="6"/>
      <c r="N82" s="6"/>
      <c r="O82" s="6"/>
      <c r="P82" s="6"/>
      <c r="Q82" s="6"/>
      <c r="R82" s="34"/>
    </row>
    <row r="83" spans="1:20" ht="18" customHeight="1" x14ac:dyDescent="0.3">
      <c r="A83" s="29"/>
      <c r="B83" s="53"/>
      <c r="C83" s="55"/>
      <c r="D83" s="55"/>
      <c r="E83" s="55"/>
      <c r="F83" s="55"/>
      <c r="G83" s="60">
        <f>C83+D83+E83+F83</f>
        <v>0</v>
      </c>
      <c r="H83" s="62">
        <f>IF(B83=K83,27,IF(B83=L83,25,IF(B83=M83,7,IF(B83=N83,5,IF(B83=O83,2,IF(B83=P83,0,IF(B83=Q83,-3,IF(B83=R83,-5,))))))))</f>
        <v>0</v>
      </c>
      <c r="I83" s="64">
        <f>ROUND(G83+(G83*H83%),0)</f>
        <v>0</v>
      </c>
      <c r="J83" s="5"/>
      <c r="K83" s="6" t="s">
        <v>6</v>
      </c>
      <c r="L83" s="6" t="s">
        <v>7</v>
      </c>
      <c r="M83" s="6" t="s">
        <v>8</v>
      </c>
      <c r="N83" s="6" t="s">
        <v>9</v>
      </c>
      <c r="O83" s="6" t="s">
        <v>10</v>
      </c>
      <c r="P83" s="6" t="s">
        <v>11</v>
      </c>
      <c r="Q83" s="6" t="s">
        <v>12</v>
      </c>
      <c r="R83" s="34" t="s">
        <v>13</v>
      </c>
      <c r="S83" s="6"/>
    </row>
    <row r="84" spans="1:20" ht="18" customHeight="1" x14ac:dyDescent="0.3">
      <c r="A84" s="30"/>
      <c r="B84" s="54"/>
      <c r="C84" s="56"/>
      <c r="D84" s="56"/>
      <c r="E84" s="56"/>
      <c r="F84" s="56"/>
      <c r="G84" s="61"/>
      <c r="H84" s="63"/>
      <c r="I84" s="65"/>
      <c r="J84" s="5"/>
      <c r="K84" s="6"/>
      <c r="L84" s="6"/>
      <c r="M84" s="6"/>
      <c r="N84" s="6"/>
      <c r="O84" s="6"/>
      <c r="P84" s="6"/>
      <c r="Q84" s="6"/>
      <c r="R84" s="34"/>
    </row>
    <row r="85" spans="1:20" ht="18" customHeight="1" x14ac:dyDescent="0.3">
      <c r="A85" s="29"/>
      <c r="B85" s="53"/>
      <c r="C85" s="55"/>
      <c r="D85" s="55"/>
      <c r="E85" s="55"/>
      <c r="F85" s="55"/>
      <c r="G85" s="60">
        <f>C85+D85+E85+F85</f>
        <v>0</v>
      </c>
      <c r="H85" s="62">
        <f>IF(B85=K85,27,IF(B85=L85,25,IF(B85=M85,7,IF(B85=N85,5,IF(B85=O85,2,IF(B85=P85,0,IF(B85=Q85,-3,IF(B85=R85,-5,))))))))</f>
        <v>0</v>
      </c>
      <c r="I85" s="64">
        <f>ROUND(G85+(G85*H85%),0)</f>
        <v>0</v>
      </c>
      <c r="J85" s="5"/>
      <c r="K85" s="6" t="s">
        <v>6</v>
      </c>
      <c r="L85" s="6" t="s">
        <v>7</v>
      </c>
      <c r="M85" s="6" t="s">
        <v>8</v>
      </c>
      <c r="N85" s="6" t="s">
        <v>9</v>
      </c>
      <c r="O85" s="6" t="s">
        <v>10</v>
      </c>
      <c r="P85" s="6" t="s">
        <v>11</v>
      </c>
      <c r="Q85" s="6" t="s">
        <v>12</v>
      </c>
      <c r="R85" s="34" t="s">
        <v>13</v>
      </c>
    </row>
    <row r="86" spans="1:20" ht="18" customHeight="1" x14ac:dyDescent="0.3">
      <c r="A86" s="11"/>
      <c r="B86" s="54"/>
      <c r="C86" s="56"/>
      <c r="D86" s="56"/>
      <c r="E86" s="56"/>
      <c r="F86" s="56"/>
      <c r="G86" s="61"/>
      <c r="H86" s="63"/>
      <c r="I86" s="65"/>
      <c r="J86" s="5"/>
      <c r="K86" s="6"/>
      <c r="L86" s="6"/>
      <c r="M86" s="6"/>
      <c r="N86" s="6"/>
      <c r="O86" s="6"/>
      <c r="P86" s="6"/>
      <c r="Q86" s="6"/>
      <c r="R86" s="34"/>
    </row>
    <row r="87" spans="1:20" ht="18" customHeight="1" x14ac:dyDescent="0.3">
      <c r="A87" s="10"/>
      <c r="B87" s="57"/>
      <c r="C87" s="55"/>
      <c r="D87" s="55"/>
      <c r="E87" s="55"/>
      <c r="F87" s="55"/>
      <c r="G87" s="60">
        <f>C87+D87+E87+F87</f>
        <v>0</v>
      </c>
      <c r="H87" s="62">
        <f>IF(B87=K87,27,IF(B87=L87,25,IF(B87=M87,7,IF(B87=N87,5,IF(B87=O87,2,IF(B87=P87,0,IF(B87=Q87,-3,IF(B87=R87,-5,))))))))</f>
        <v>0</v>
      </c>
      <c r="I87" s="64">
        <f>ROUND(G87+(G87*H87%),0)</f>
        <v>0</v>
      </c>
      <c r="J87" s="5"/>
      <c r="K87" s="6" t="s">
        <v>6</v>
      </c>
      <c r="L87" s="6" t="s">
        <v>7</v>
      </c>
      <c r="M87" s="6" t="s">
        <v>8</v>
      </c>
      <c r="N87" s="6" t="s">
        <v>9</v>
      </c>
      <c r="O87" s="6" t="s">
        <v>10</v>
      </c>
      <c r="P87" s="6" t="s">
        <v>11</v>
      </c>
      <c r="Q87" s="6" t="s">
        <v>12</v>
      </c>
      <c r="R87" s="34" t="s">
        <v>13</v>
      </c>
    </row>
    <row r="88" spans="1:20" ht="18" customHeight="1" x14ac:dyDescent="0.3">
      <c r="A88" s="11"/>
      <c r="B88" s="58"/>
      <c r="C88" s="56"/>
      <c r="D88" s="56"/>
      <c r="E88" s="56"/>
      <c r="F88" s="56"/>
      <c r="G88" s="61"/>
      <c r="H88" s="63"/>
      <c r="I88" s="65"/>
      <c r="J88" s="5"/>
      <c r="K88" s="6"/>
      <c r="L88" s="6"/>
      <c r="M88" s="6"/>
      <c r="N88" s="6"/>
      <c r="O88" s="6"/>
      <c r="P88" s="6"/>
      <c r="Q88" s="6"/>
      <c r="R88" s="34"/>
    </row>
    <row r="89" spans="1:20" ht="18" customHeight="1" x14ac:dyDescent="0.3">
      <c r="A89" s="29"/>
      <c r="B89" s="57"/>
      <c r="C89" s="55"/>
      <c r="D89" s="55"/>
      <c r="E89" s="55"/>
      <c r="F89" s="55"/>
      <c r="G89" s="60">
        <f>C89+D89+E89+F89</f>
        <v>0</v>
      </c>
      <c r="H89" s="62">
        <f>IF(B89=K89,27,IF(B89=L89,25,IF(B89=M89,7,IF(B89=N89,5,IF(B89=O89,2,IF(B89=P89,0,IF(B89=Q89,-3,IF(B89=R89,-5,))))))))</f>
        <v>0</v>
      </c>
      <c r="I89" s="64">
        <f>ROUND(G89+(G89*H89%),0)</f>
        <v>0</v>
      </c>
      <c r="J89" s="5"/>
      <c r="K89" s="6" t="s">
        <v>6</v>
      </c>
      <c r="L89" s="6" t="s">
        <v>7</v>
      </c>
      <c r="M89" s="6" t="s">
        <v>8</v>
      </c>
      <c r="N89" s="6" t="s">
        <v>9</v>
      </c>
      <c r="O89" s="6" t="s">
        <v>10</v>
      </c>
      <c r="P89" s="6" t="s">
        <v>11</v>
      </c>
      <c r="Q89" s="6" t="s">
        <v>12</v>
      </c>
      <c r="R89" s="34" t="s">
        <v>13</v>
      </c>
      <c r="T89" s="6"/>
    </row>
    <row r="90" spans="1:20" ht="18" customHeight="1" x14ac:dyDescent="0.3">
      <c r="A90" s="11"/>
      <c r="B90" s="58"/>
      <c r="C90" s="56"/>
      <c r="D90" s="56"/>
      <c r="E90" s="56"/>
      <c r="F90" s="56"/>
      <c r="G90" s="61"/>
      <c r="H90" s="63"/>
      <c r="I90" s="65"/>
      <c r="J90" s="5"/>
      <c r="K90" s="6"/>
      <c r="L90" s="6"/>
      <c r="M90" s="6"/>
      <c r="N90" s="6"/>
      <c r="O90" s="6"/>
      <c r="P90" s="6"/>
      <c r="Q90" s="6"/>
      <c r="R90" s="34"/>
    </row>
    <row r="91" spans="1:20" ht="18" customHeight="1" x14ac:dyDescent="0.3">
      <c r="A91" s="10"/>
      <c r="B91" s="57"/>
      <c r="C91" s="55"/>
      <c r="D91" s="55"/>
      <c r="E91" s="55"/>
      <c r="F91" s="55"/>
      <c r="G91" s="60">
        <f>C91+D91+E91+F91</f>
        <v>0</v>
      </c>
      <c r="H91" s="62">
        <f>IF(B91=K91,27,IF(B91=L91,25,IF(B91=M91,7,IF(B91=N91,5,IF(B91=O91,2,IF(B91=P91,0,IF(B91=Q91,-3,IF(B91=R91,-5,))))))))</f>
        <v>0</v>
      </c>
      <c r="I91" s="64">
        <f>ROUND(G91+(G91*H91%),0)</f>
        <v>0</v>
      </c>
      <c r="J91" s="5"/>
      <c r="K91" s="6" t="s">
        <v>6</v>
      </c>
      <c r="L91" s="6" t="s">
        <v>7</v>
      </c>
      <c r="M91" s="6" t="s">
        <v>8</v>
      </c>
      <c r="N91" s="6" t="s">
        <v>9</v>
      </c>
      <c r="O91" s="6" t="s">
        <v>10</v>
      </c>
      <c r="P91" s="6" t="s">
        <v>11</v>
      </c>
      <c r="Q91" s="6" t="s">
        <v>12</v>
      </c>
      <c r="R91" s="34" t="s">
        <v>13</v>
      </c>
      <c r="S91" s="6"/>
    </row>
    <row r="92" spans="1:20" ht="18" customHeight="1" x14ac:dyDescent="0.3">
      <c r="A92" s="30"/>
      <c r="B92" s="58"/>
      <c r="C92" s="56"/>
      <c r="D92" s="56"/>
      <c r="E92" s="56"/>
      <c r="F92" s="56"/>
      <c r="G92" s="61"/>
      <c r="H92" s="63"/>
      <c r="I92" s="65"/>
      <c r="J92" s="5"/>
      <c r="K92" s="6"/>
      <c r="L92" s="6"/>
      <c r="M92" s="6"/>
      <c r="N92" s="6"/>
      <c r="O92" s="6"/>
      <c r="P92" s="6"/>
      <c r="Q92" s="6"/>
      <c r="R92" s="34"/>
    </row>
    <row r="93" spans="1:20" ht="18" customHeight="1" x14ac:dyDescent="0.3">
      <c r="A93" s="10"/>
      <c r="B93" s="57"/>
      <c r="C93" s="55"/>
      <c r="D93" s="55"/>
      <c r="E93" s="55"/>
      <c r="F93" s="55"/>
      <c r="G93" s="60">
        <f>C93+D93+E93+F93</f>
        <v>0</v>
      </c>
      <c r="H93" s="62">
        <f>IF(B93=K93,27,IF(B93=L93,25,IF(B93=M93,7,IF(B93=N93,5,IF(B93=O93,2,IF(B93=P93,0,IF(B93=Q93,-3,IF(B93=R93,-5,))))))))</f>
        <v>0</v>
      </c>
      <c r="I93" s="64">
        <f>ROUND(G93+(G93*H93%),0)</f>
        <v>0</v>
      </c>
      <c r="J93" s="5"/>
      <c r="K93" s="6" t="s">
        <v>6</v>
      </c>
      <c r="L93" s="6" t="s">
        <v>7</v>
      </c>
      <c r="M93" s="6" t="s">
        <v>8</v>
      </c>
      <c r="N93" s="6" t="s">
        <v>9</v>
      </c>
      <c r="O93" s="6" t="s">
        <v>10</v>
      </c>
      <c r="P93" s="6" t="s">
        <v>11</v>
      </c>
      <c r="Q93" s="6" t="s">
        <v>12</v>
      </c>
      <c r="R93" s="34" t="s">
        <v>13</v>
      </c>
    </row>
    <row r="94" spans="1:20" ht="18" customHeight="1" x14ac:dyDescent="0.3">
      <c r="A94" s="9"/>
      <c r="B94" s="58"/>
      <c r="C94" s="56"/>
      <c r="D94" s="56"/>
      <c r="E94" s="56"/>
      <c r="F94" s="56"/>
      <c r="G94" s="61"/>
      <c r="H94" s="63"/>
      <c r="I94" s="65"/>
      <c r="J94" s="5"/>
      <c r="K94" s="6"/>
      <c r="L94" s="6"/>
      <c r="M94" s="6"/>
      <c r="N94" s="6"/>
      <c r="O94" s="6"/>
      <c r="P94" s="6"/>
      <c r="Q94" s="6"/>
      <c r="R94" s="34"/>
    </row>
    <row r="95" spans="1:20" ht="18" customHeight="1" x14ac:dyDescent="0.3">
      <c r="A95" s="47"/>
      <c r="B95" s="57"/>
      <c r="C95" s="55"/>
      <c r="D95" s="55"/>
      <c r="E95" s="55"/>
      <c r="F95" s="55"/>
      <c r="G95" s="60">
        <f>C95+D95+E95+F95</f>
        <v>0</v>
      </c>
      <c r="H95" s="62">
        <f>IF(B95=K95,27,IF(B95=L95,25,IF(B95=M95,7,IF(B95=N95,5,IF(B95=O95,2,IF(B95=P95,0,IF(B95=Q95,-3,IF(B95=R95,-5,))))))))</f>
        <v>0</v>
      </c>
      <c r="I95" s="64">
        <f>ROUND(G95+(G95*H95%),0)</f>
        <v>0</v>
      </c>
      <c r="J95" s="5"/>
      <c r="K95" s="6" t="s">
        <v>6</v>
      </c>
      <c r="L95" s="6" t="s">
        <v>7</v>
      </c>
      <c r="M95" s="6" t="s">
        <v>8</v>
      </c>
      <c r="N95" s="6" t="s">
        <v>9</v>
      </c>
      <c r="O95" s="6" t="s">
        <v>10</v>
      </c>
      <c r="P95" s="6" t="s">
        <v>11</v>
      </c>
      <c r="Q95" s="6" t="s">
        <v>12</v>
      </c>
      <c r="R95" s="34" t="s">
        <v>13</v>
      </c>
      <c r="S95" s="6"/>
    </row>
    <row r="96" spans="1:20" ht="18" customHeight="1" x14ac:dyDescent="0.3">
      <c r="A96" s="48"/>
      <c r="B96" s="58"/>
      <c r="C96" s="56"/>
      <c r="D96" s="56"/>
      <c r="E96" s="56"/>
      <c r="F96" s="56"/>
      <c r="G96" s="61"/>
      <c r="H96" s="63"/>
      <c r="I96" s="65"/>
      <c r="J96" s="5"/>
      <c r="K96" s="6"/>
      <c r="L96" s="6"/>
      <c r="M96" s="6"/>
      <c r="N96" s="6"/>
      <c r="O96" s="6"/>
      <c r="P96" s="6"/>
      <c r="Q96" s="6"/>
      <c r="R96" s="34"/>
    </row>
    <row r="97" spans="1:19" ht="18" customHeight="1" x14ac:dyDescent="0.3">
      <c r="A97" s="10"/>
      <c r="B97" s="57"/>
      <c r="C97" s="55"/>
      <c r="D97" s="55"/>
      <c r="E97" s="55"/>
      <c r="F97" s="55"/>
      <c r="G97" s="60">
        <f>C97+D97+E97+F97</f>
        <v>0</v>
      </c>
      <c r="H97" s="62">
        <f>IF(B97=K97,27,IF(B97=L97,25,IF(B97=M97,7,IF(B97=N97,5,IF(B97=O97,2,IF(B97=P97,0,IF(B97=Q97,-3,IF(B97=R97,-5,))))))))</f>
        <v>0</v>
      </c>
      <c r="I97" s="64">
        <f>ROUND(G97+(G97*H97%),0)</f>
        <v>0</v>
      </c>
      <c r="J97" s="5"/>
      <c r="K97" s="6" t="s">
        <v>6</v>
      </c>
      <c r="L97" s="6" t="s">
        <v>7</v>
      </c>
      <c r="M97" s="6" t="s">
        <v>8</v>
      </c>
      <c r="N97" s="6" t="s">
        <v>9</v>
      </c>
      <c r="O97" s="6" t="s">
        <v>10</v>
      </c>
      <c r="P97" s="6" t="s">
        <v>11</v>
      </c>
      <c r="Q97" s="6" t="s">
        <v>12</v>
      </c>
      <c r="R97" s="34" t="s">
        <v>13</v>
      </c>
    </row>
    <row r="98" spans="1:19" ht="18" customHeight="1" x14ac:dyDescent="0.3">
      <c r="A98" s="9"/>
      <c r="B98" s="58"/>
      <c r="C98" s="56"/>
      <c r="D98" s="56"/>
      <c r="E98" s="56"/>
      <c r="F98" s="56"/>
      <c r="G98" s="61"/>
      <c r="H98" s="63"/>
      <c r="I98" s="65"/>
      <c r="K98" s="6"/>
      <c r="L98" s="6"/>
      <c r="M98" s="6"/>
      <c r="N98" s="6"/>
      <c r="O98" s="6"/>
      <c r="P98" s="6"/>
      <c r="Q98" s="6"/>
      <c r="R98" s="34"/>
    </row>
    <row r="99" spans="1:19" ht="15.6" x14ac:dyDescent="0.3">
      <c r="A99" s="11"/>
      <c r="B99" s="53"/>
      <c r="C99" s="55"/>
      <c r="D99" s="55"/>
      <c r="E99" s="55"/>
      <c r="F99" s="55"/>
      <c r="G99" s="60">
        <f>C99+D99+E99+F99</f>
        <v>0</v>
      </c>
      <c r="H99" s="62">
        <f>IF(B99=K99,27,IF(B99=L99,25,IF(B99=M99,7,IF(B99=N99,5,IF(B99=O99,2,IF(B99=P99,0,IF(B99=Q99,-3,IF(B99=R99,-5,))))))))</f>
        <v>0</v>
      </c>
      <c r="I99" s="64">
        <f>ROUND(G99+(G99*H99%),0)</f>
        <v>0</v>
      </c>
      <c r="K99" s="6" t="s">
        <v>6</v>
      </c>
      <c r="L99" s="6" t="s">
        <v>7</v>
      </c>
      <c r="M99" s="6" t="s">
        <v>8</v>
      </c>
      <c r="N99" s="6" t="s">
        <v>9</v>
      </c>
      <c r="O99" s="6" t="s">
        <v>10</v>
      </c>
      <c r="P99" s="6" t="s">
        <v>11</v>
      </c>
      <c r="Q99" s="6" t="s">
        <v>12</v>
      </c>
      <c r="R99" s="34" t="s">
        <v>13</v>
      </c>
      <c r="S99" s="6"/>
    </row>
    <row r="100" spans="1:19" ht="15.6" x14ac:dyDescent="0.3">
      <c r="A100" s="11"/>
      <c r="B100" s="54"/>
      <c r="C100" s="56"/>
      <c r="D100" s="56"/>
      <c r="E100" s="56"/>
      <c r="F100" s="56"/>
      <c r="G100" s="61"/>
      <c r="H100" s="63"/>
      <c r="I100" s="65"/>
      <c r="K100" s="6"/>
      <c r="L100" s="6"/>
      <c r="M100" s="6"/>
      <c r="N100" s="6"/>
      <c r="O100" s="6"/>
      <c r="P100" s="6"/>
      <c r="Q100" s="6"/>
      <c r="R100" s="34"/>
    </row>
    <row r="101" spans="1:19" ht="15.6" x14ac:dyDescent="0.3">
      <c r="A101" s="29"/>
      <c r="B101" s="57"/>
      <c r="C101" s="55"/>
      <c r="D101" s="55"/>
      <c r="E101" s="55"/>
      <c r="F101" s="55"/>
      <c r="G101" s="60">
        <f>C101+D101+E101+F101</f>
        <v>0</v>
      </c>
      <c r="H101" s="62">
        <f>IF(B101=K101,27,IF(B101=L101,25,IF(B101=M101,7,IF(B101=N101,5,IF(B101=O101,2,IF(B101=P101,0,IF(B101=Q101,-3,IF(B101=R101,-5,))))))))</f>
        <v>0</v>
      </c>
      <c r="I101" s="64">
        <f>ROUND(G101+(G101*H101%),0)</f>
        <v>0</v>
      </c>
      <c r="K101" s="6" t="s">
        <v>6</v>
      </c>
      <c r="L101" s="6" t="s">
        <v>7</v>
      </c>
      <c r="M101" s="6" t="s">
        <v>8</v>
      </c>
      <c r="N101" s="6" t="s">
        <v>9</v>
      </c>
      <c r="O101" s="6" t="s">
        <v>10</v>
      </c>
      <c r="P101" s="6" t="s">
        <v>11</v>
      </c>
      <c r="Q101" s="6" t="s">
        <v>12</v>
      </c>
      <c r="R101" s="34" t="s">
        <v>13</v>
      </c>
    </row>
    <row r="102" spans="1:19" ht="15.6" x14ac:dyDescent="0.3">
      <c r="A102" s="9"/>
      <c r="B102" s="58"/>
      <c r="C102" s="56"/>
      <c r="D102" s="56"/>
      <c r="E102" s="56"/>
      <c r="F102" s="56"/>
      <c r="G102" s="61"/>
      <c r="H102" s="63"/>
      <c r="I102" s="65"/>
      <c r="K102" s="6"/>
      <c r="L102" s="6"/>
      <c r="M102" s="6"/>
      <c r="N102" s="6"/>
      <c r="O102" s="6"/>
      <c r="P102" s="6"/>
      <c r="Q102" s="6"/>
      <c r="R102" s="34"/>
    </row>
    <row r="103" spans="1:19" ht="15.6" x14ac:dyDescent="0.3">
      <c r="A103" s="11"/>
      <c r="B103" s="53"/>
      <c r="C103" s="55"/>
      <c r="D103" s="55"/>
      <c r="E103" s="55"/>
      <c r="F103" s="55"/>
      <c r="G103" s="60">
        <f>C103+D103+E103+F103</f>
        <v>0</v>
      </c>
      <c r="H103" s="62">
        <f>IF(B103=K103,27,IF(B103=L103,25,IF(B103=M103,7,IF(B103=N103,5,IF(B103=O103,2,IF(B103=P103,0,IF(B103=Q103,-3,IF(B103=R103,-5,))))))))</f>
        <v>0</v>
      </c>
      <c r="I103" s="64">
        <f>ROUND(G103+(G103*H103%),0)</f>
        <v>0</v>
      </c>
      <c r="K103" s="6" t="s">
        <v>6</v>
      </c>
      <c r="L103" s="6" t="s">
        <v>7</v>
      </c>
      <c r="M103" s="6" t="s">
        <v>8</v>
      </c>
      <c r="N103" s="6" t="s">
        <v>9</v>
      </c>
      <c r="O103" s="6" t="s">
        <v>10</v>
      </c>
      <c r="P103" s="6" t="s">
        <v>11</v>
      </c>
      <c r="Q103" s="6" t="s">
        <v>12</v>
      </c>
      <c r="R103" s="34" t="s">
        <v>13</v>
      </c>
    </row>
    <row r="104" spans="1:19" ht="15.6" x14ac:dyDescent="0.3">
      <c r="A104" s="11"/>
      <c r="B104" s="54"/>
      <c r="C104" s="56"/>
      <c r="D104" s="56"/>
      <c r="E104" s="56"/>
      <c r="F104" s="56"/>
      <c r="G104" s="61"/>
      <c r="H104" s="63"/>
      <c r="I104" s="65"/>
      <c r="K104" s="6"/>
      <c r="L104" s="6"/>
      <c r="M104" s="6"/>
      <c r="N104" s="6"/>
      <c r="O104" s="6"/>
      <c r="P104" s="6"/>
      <c r="Q104" s="6"/>
      <c r="R104" s="34"/>
    </row>
    <row r="105" spans="1:19" ht="15.6" x14ac:dyDescent="0.3">
      <c r="A105" s="29"/>
      <c r="B105" s="53"/>
      <c r="C105" s="55"/>
      <c r="D105" s="55"/>
      <c r="E105" s="55"/>
      <c r="F105" s="55"/>
      <c r="G105" s="60">
        <f>C105+D105+E105+F105</f>
        <v>0</v>
      </c>
      <c r="H105" s="62">
        <f>IF(B105=K105,27,IF(B105=L105,25,IF(B105=M105,7,IF(B105=N105,5,IF(B105=O105,2,IF(B105=P105,0,IF(B105=Q105,-3,IF(B105=R105,-5,))))))))</f>
        <v>0</v>
      </c>
      <c r="I105" s="64">
        <f>ROUND(G105+(G105*H105%),0)</f>
        <v>0</v>
      </c>
      <c r="K105" s="6" t="s">
        <v>6</v>
      </c>
      <c r="L105" s="6" t="s">
        <v>7</v>
      </c>
      <c r="M105" s="6" t="s">
        <v>8</v>
      </c>
      <c r="N105" s="6" t="s">
        <v>9</v>
      </c>
      <c r="O105" s="6" t="s">
        <v>10</v>
      </c>
      <c r="P105" s="6" t="s">
        <v>11</v>
      </c>
      <c r="Q105" s="6" t="s">
        <v>12</v>
      </c>
      <c r="R105" s="34" t="s">
        <v>13</v>
      </c>
    </row>
    <row r="106" spans="1:19" ht="15.6" x14ac:dyDescent="0.3">
      <c r="A106" s="9"/>
      <c r="B106" s="54"/>
      <c r="C106" s="59"/>
      <c r="D106" s="59"/>
      <c r="E106" s="59"/>
      <c r="F106" s="59"/>
      <c r="G106" s="61"/>
      <c r="H106" s="63"/>
      <c r="I106" s="65"/>
      <c r="K106" s="6"/>
      <c r="L106" s="6"/>
      <c r="M106" s="6"/>
      <c r="N106" s="6"/>
      <c r="O106" s="6"/>
      <c r="P106" s="6"/>
      <c r="Q106" s="6"/>
      <c r="R106" s="34"/>
    </row>
    <row r="107" spans="1:19" ht="15.6" x14ac:dyDescent="0.3">
      <c r="A107" s="29"/>
      <c r="B107" s="53"/>
      <c r="C107" s="55"/>
      <c r="D107" s="55"/>
      <c r="E107" s="55"/>
      <c r="F107" s="55"/>
      <c r="G107" s="60">
        <f>C107+D107+E107+F107</f>
        <v>0</v>
      </c>
      <c r="H107" s="62">
        <f>IF(B107=K107,27,IF(B107=L107,25,IF(B107=M107,7,IF(B107=N107,5,IF(B107=O107,2,IF(B107=P107,0,IF(B107=Q107,-3,IF(B107=R107,-5,))))))))</f>
        <v>0</v>
      </c>
      <c r="I107" s="64">
        <f>ROUND(G107+(G107*H107%),0)</f>
        <v>0</v>
      </c>
      <c r="K107" s="6" t="s">
        <v>6</v>
      </c>
      <c r="L107" s="6" t="s">
        <v>7</v>
      </c>
      <c r="M107" s="6" t="s">
        <v>8</v>
      </c>
      <c r="N107" s="6" t="s">
        <v>9</v>
      </c>
      <c r="O107" s="6" t="s">
        <v>10</v>
      </c>
      <c r="P107" s="6" t="s">
        <v>11</v>
      </c>
      <c r="Q107" s="6" t="s">
        <v>12</v>
      </c>
      <c r="R107" s="34" t="s">
        <v>13</v>
      </c>
      <c r="S107" s="6"/>
    </row>
    <row r="108" spans="1:19" ht="15.6" x14ac:dyDescent="0.3">
      <c r="A108" s="9"/>
      <c r="B108" s="54"/>
      <c r="C108" s="59"/>
      <c r="D108" s="59"/>
      <c r="E108" s="59"/>
      <c r="F108" s="59"/>
      <c r="G108" s="61"/>
      <c r="H108" s="63"/>
      <c r="I108" s="65"/>
      <c r="K108" s="6"/>
      <c r="L108" s="6"/>
      <c r="M108" s="6"/>
      <c r="N108" s="6"/>
      <c r="O108" s="6"/>
      <c r="P108" s="6"/>
      <c r="Q108" s="6"/>
      <c r="R108" s="34"/>
    </row>
    <row r="109" spans="1:19" ht="15.6" x14ac:dyDescent="0.3">
      <c r="A109" s="10"/>
      <c r="B109" s="53"/>
      <c r="C109" s="55"/>
      <c r="D109" s="55"/>
      <c r="E109" s="55"/>
      <c r="F109" s="55"/>
      <c r="G109" s="60">
        <f>C109+D109+E109+F109</f>
        <v>0</v>
      </c>
      <c r="H109" s="62">
        <f>IF(B109=K109,27,IF(B109=L109,25,IF(B109=M109,7,IF(B109=N109,5,IF(B109=O109,2,IF(B109=P109,0,IF(B109=Q109,-3,IF(B109=R109,-5,))))))))</f>
        <v>0</v>
      </c>
      <c r="I109" s="64">
        <f>ROUND(G109+(G109*H109%),0)</f>
        <v>0</v>
      </c>
      <c r="K109" s="6" t="s">
        <v>6</v>
      </c>
      <c r="L109" s="6" t="s">
        <v>7</v>
      </c>
      <c r="M109" s="6" t="s">
        <v>8</v>
      </c>
      <c r="N109" s="6" t="s">
        <v>9</v>
      </c>
      <c r="O109" s="6" t="s">
        <v>10</v>
      </c>
      <c r="P109" s="6" t="s">
        <v>11</v>
      </c>
      <c r="Q109" s="6" t="s">
        <v>12</v>
      </c>
      <c r="R109" s="34" t="s">
        <v>13</v>
      </c>
    </row>
    <row r="110" spans="1:19" ht="15.6" x14ac:dyDescent="0.3">
      <c r="A110" s="11"/>
      <c r="B110" s="54"/>
      <c r="C110" s="59"/>
      <c r="D110" s="59"/>
      <c r="E110" s="59"/>
      <c r="F110" s="59"/>
      <c r="G110" s="61"/>
      <c r="H110" s="63"/>
      <c r="I110" s="65"/>
      <c r="K110" s="6"/>
      <c r="L110" s="6"/>
      <c r="M110" s="6"/>
      <c r="N110" s="6"/>
      <c r="O110" s="6"/>
      <c r="P110" s="6"/>
      <c r="Q110" s="6"/>
      <c r="R110" s="34"/>
    </row>
    <row r="111" spans="1:19" ht="15.6" x14ac:dyDescent="0.3">
      <c r="A111" s="10"/>
      <c r="B111" s="53"/>
      <c r="C111" s="55"/>
      <c r="D111" s="55"/>
      <c r="E111" s="55"/>
      <c r="F111" s="55"/>
      <c r="G111" s="60">
        <f>C111+D111+E111+F111</f>
        <v>0</v>
      </c>
      <c r="H111" s="62">
        <f>IF(B111=K111,27,IF(B111=L111,25,IF(B111=M111,7,IF(B111=N111,5,IF(B111=O111,2,IF(B111=P111,0,IF(B111=Q111,-3,IF(B111=R111,-5,))))))))</f>
        <v>0</v>
      </c>
      <c r="I111" s="64">
        <f>ROUND(G111+(G111*H111%),0)</f>
        <v>0</v>
      </c>
      <c r="K111" s="6" t="s">
        <v>6</v>
      </c>
      <c r="L111" s="6" t="s">
        <v>7</v>
      </c>
      <c r="M111" s="6" t="s">
        <v>8</v>
      </c>
      <c r="N111" s="6" t="s">
        <v>9</v>
      </c>
      <c r="O111" s="6" t="s">
        <v>10</v>
      </c>
      <c r="P111" s="6" t="s">
        <v>11</v>
      </c>
      <c r="Q111" s="6" t="s">
        <v>12</v>
      </c>
      <c r="R111" s="34" t="s">
        <v>13</v>
      </c>
    </row>
    <row r="112" spans="1:19" ht="15.6" x14ac:dyDescent="0.3">
      <c r="A112" s="11"/>
      <c r="B112" s="54"/>
      <c r="C112" s="59"/>
      <c r="D112" s="59"/>
      <c r="E112" s="59"/>
      <c r="F112" s="59"/>
      <c r="G112" s="61"/>
      <c r="H112" s="63"/>
      <c r="I112" s="65"/>
      <c r="K112" s="6"/>
      <c r="L112" s="6"/>
      <c r="M112" s="6"/>
      <c r="N112" s="6"/>
      <c r="O112" s="6"/>
      <c r="P112" s="6"/>
      <c r="Q112" s="6"/>
      <c r="R112" s="34"/>
    </row>
    <row r="113" spans="1:20" ht="15.6" x14ac:dyDescent="0.3">
      <c r="A113" s="10"/>
      <c r="B113" s="53"/>
      <c r="C113" s="55"/>
      <c r="D113" s="55"/>
      <c r="E113" s="55"/>
      <c r="F113" s="55"/>
      <c r="G113" s="60">
        <f>C113+D113+E113+F113</f>
        <v>0</v>
      </c>
      <c r="H113" s="62">
        <f>IF(B113=K113,27,IF(B113=L113,25,IF(B113=M113,7,IF(B113=N113,5,IF(B113=O113,2,IF(B113=P113,0,IF(B113=Q113,-3,IF(B113=R113,-5,))))))))</f>
        <v>0</v>
      </c>
      <c r="I113" s="64">
        <f>ROUND(G113+(G113*H113%),0)</f>
        <v>0</v>
      </c>
      <c r="K113" s="6" t="s">
        <v>6</v>
      </c>
      <c r="L113" s="6" t="s">
        <v>7</v>
      </c>
      <c r="M113" s="6" t="s">
        <v>8</v>
      </c>
      <c r="N113" s="6" t="s">
        <v>9</v>
      </c>
      <c r="O113" s="6" t="s">
        <v>10</v>
      </c>
      <c r="P113" s="6" t="s">
        <v>11</v>
      </c>
      <c r="Q113" s="6" t="s">
        <v>12</v>
      </c>
      <c r="R113" s="34" t="s">
        <v>13</v>
      </c>
    </row>
    <row r="114" spans="1:20" ht="15.6" x14ac:dyDescent="0.3">
      <c r="A114" s="11"/>
      <c r="B114" s="54"/>
      <c r="C114" s="59"/>
      <c r="D114" s="59"/>
      <c r="E114" s="59"/>
      <c r="F114" s="59"/>
      <c r="G114" s="61"/>
      <c r="H114" s="63"/>
      <c r="I114" s="65"/>
      <c r="K114" s="6"/>
      <c r="L114" s="6"/>
      <c r="M114" s="6"/>
      <c r="N114" s="6"/>
      <c r="O114" s="6"/>
      <c r="P114" s="6"/>
      <c r="Q114" s="6"/>
      <c r="R114" s="34"/>
    </row>
    <row r="115" spans="1:20" ht="15.6" x14ac:dyDescent="0.3">
      <c r="A115" s="10"/>
      <c r="B115" s="53"/>
      <c r="C115" s="55"/>
      <c r="D115" s="55"/>
      <c r="E115" s="55"/>
      <c r="F115" s="55"/>
      <c r="G115" s="60">
        <f>C115+D115+E115+F115</f>
        <v>0</v>
      </c>
      <c r="H115" s="62">
        <f>IF(B115=K115,27,IF(B115=L115,25,IF(B115=M115,7,IF(B115=N115,5,IF(B115=O115,2,IF(B115=P115,0,IF(B115=Q115,-3,IF(B115=R115,-5,))))))))</f>
        <v>0</v>
      </c>
      <c r="I115" s="64">
        <f>ROUND(G115+(G115*H115%),0)</f>
        <v>0</v>
      </c>
      <c r="K115" s="6" t="s">
        <v>6</v>
      </c>
      <c r="L115" s="6" t="s">
        <v>7</v>
      </c>
      <c r="M115" s="6" t="s">
        <v>8</v>
      </c>
      <c r="N115" s="6" t="s">
        <v>9</v>
      </c>
      <c r="O115" s="6" t="s">
        <v>10</v>
      </c>
      <c r="P115" s="6" t="s">
        <v>11</v>
      </c>
      <c r="Q115" s="6" t="s">
        <v>12</v>
      </c>
      <c r="R115" s="34" t="s">
        <v>13</v>
      </c>
      <c r="S115" s="6"/>
    </row>
    <row r="116" spans="1:20" ht="15.6" x14ac:dyDescent="0.3">
      <c r="A116" s="9"/>
      <c r="B116" s="54"/>
      <c r="C116" s="59"/>
      <c r="D116" s="59"/>
      <c r="E116" s="59"/>
      <c r="F116" s="59"/>
      <c r="G116" s="61"/>
      <c r="H116" s="63"/>
      <c r="I116" s="65"/>
      <c r="K116" s="6"/>
      <c r="L116" s="6"/>
      <c r="M116" s="6"/>
      <c r="N116" s="6"/>
      <c r="O116" s="6"/>
      <c r="P116" s="6"/>
      <c r="Q116" s="6"/>
      <c r="R116" s="34"/>
    </row>
    <row r="117" spans="1:20" ht="15.6" x14ac:dyDescent="0.3">
      <c r="A117" s="10"/>
      <c r="B117" s="53"/>
      <c r="C117" s="55"/>
      <c r="D117" s="55"/>
      <c r="E117" s="55"/>
      <c r="F117" s="55"/>
      <c r="G117" s="60">
        <f>C117+D117+E117+F117</f>
        <v>0</v>
      </c>
      <c r="H117" s="62">
        <f>IF(B117=K117,27,IF(B117=L117,25,IF(B117=M117,7,IF(B117=N117,5,IF(B117=O117,2,IF(B117=P117,0,IF(B117=Q117,-3,IF(B117=R117,-5,))))))))</f>
        <v>0</v>
      </c>
      <c r="I117" s="64">
        <f>ROUND(G117+(G117*H117%),0)</f>
        <v>0</v>
      </c>
      <c r="K117" s="6" t="s">
        <v>6</v>
      </c>
      <c r="L117" s="6" t="s">
        <v>7</v>
      </c>
      <c r="M117" s="6" t="s">
        <v>8</v>
      </c>
      <c r="N117" s="6" t="s">
        <v>9</v>
      </c>
      <c r="O117" s="6" t="s">
        <v>10</v>
      </c>
      <c r="P117" s="6" t="s">
        <v>11</v>
      </c>
      <c r="Q117" s="6" t="s">
        <v>12</v>
      </c>
      <c r="R117" s="34" t="s">
        <v>13</v>
      </c>
    </row>
    <row r="118" spans="1:20" ht="15.6" x14ac:dyDescent="0.3">
      <c r="A118" s="9"/>
      <c r="B118" s="54"/>
      <c r="C118" s="59"/>
      <c r="D118" s="59"/>
      <c r="E118" s="59"/>
      <c r="F118" s="59"/>
      <c r="G118" s="61"/>
      <c r="H118" s="63"/>
      <c r="I118" s="65"/>
      <c r="K118" s="6"/>
      <c r="L118" s="6"/>
      <c r="M118" s="6"/>
      <c r="N118" s="6"/>
      <c r="O118" s="6"/>
      <c r="P118" s="6"/>
      <c r="Q118" s="6"/>
      <c r="R118" s="34"/>
    </row>
    <row r="119" spans="1:20" ht="15.6" x14ac:dyDescent="0.3">
      <c r="A119" s="29"/>
      <c r="B119" s="53"/>
      <c r="C119" s="55"/>
      <c r="D119" s="55"/>
      <c r="E119" s="55"/>
      <c r="F119" s="55"/>
      <c r="G119" s="60">
        <f>C119+D119+E119+F119</f>
        <v>0</v>
      </c>
      <c r="H119" s="62">
        <f>IF(B119=K119,27,IF(B119=L119,25,IF(B119=M119,7,IF(B119=N119,5,IF(B119=O119,2,IF(B119=P119,0,IF(B119=Q119,-3,IF(B119=R119,-5,))))))))</f>
        <v>0</v>
      </c>
      <c r="I119" s="64">
        <f>ROUND(G119+(G119*H119%),0)</f>
        <v>0</v>
      </c>
      <c r="K119" s="6" t="s">
        <v>6</v>
      </c>
      <c r="L119" s="6" t="s">
        <v>7</v>
      </c>
      <c r="M119" s="6" t="s">
        <v>8</v>
      </c>
      <c r="N119" s="6" t="s">
        <v>9</v>
      </c>
      <c r="O119" s="6" t="s">
        <v>10</v>
      </c>
      <c r="P119" s="6" t="s">
        <v>11</v>
      </c>
      <c r="Q119" s="6" t="s">
        <v>12</v>
      </c>
      <c r="R119" s="34" t="s">
        <v>13</v>
      </c>
      <c r="S119" s="6"/>
    </row>
    <row r="120" spans="1:20" ht="15.6" x14ac:dyDescent="0.3">
      <c r="A120" s="9"/>
      <c r="B120" s="54"/>
      <c r="C120" s="59"/>
      <c r="D120" s="59"/>
      <c r="E120" s="59"/>
      <c r="F120" s="59"/>
      <c r="G120" s="61"/>
      <c r="H120" s="63"/>
      <c r="I120" s="65"/>
      <c r="K120" s="6"/>
      <c r="L120" s="6"/>
      <c r="M120" s="6"/>
      <c r="N120" s="6"/>
      <c r="O120" s="6"/>
      <c r="P120" s="6"/>
      <c r="Q120" s="6"/>
      <c r="R120" s="34"/>
    </row>
    <row r="121" spans="1:20" ht="15.6" x14ac:dyDescent="0.3">
      <c r="A121" s="10"/>
      <c r="B121" s="53"/>
      <c r="C121" s="55"/>
      <c r="D121" s="55"/>
      <c r="E121" s="55"/>
      <c r="F121" s="55"/>
      <c r="G121" s="60">
        <f>C121+D121+E121+F121</f>
        <v>0</v>
      </c>
      <c r="H121" s="62">
        <f>IF(B121=K121,27,IF(B121=L121,25,IF(B121=M121,7,IF(B121=N121,5,IF(B121=O121,2,IF(B121=P121,0,IF(B121=Q121,-3,IF(B121=R121,-5,))))))))</f>
        <v>0</v>
      </c>
      <c r="I121" s="64">
        <f>ROUND(G121+(G121*H121%),0)</f>
        <v>0</v>
      </c>
      <c r="K121" s="6" t="s">
        <v>6</v>
      </c>
      <c r="L121" s="6" t="s">
        <v>7</v>
      </c>
      <c r="M121" s="6" t="s">
        <v>8</v>
      </c>
      <c r="N121" s="6" t="s">
        <v>9</v>
      </c>
      <c r="O121" s="6" t="s">
        <v>10</v>
      </c>
      <c r="P121" s="6" t="s">
        <v>11</v>
      </c>
      <c r="Q121" s="6" t="s">
        <v>12</v>
      </c>
      <c r="R121" s="34" t="s">
        <v>13</v>
      </c>
      <c r="T121" s="6"/>
    </row>
    <row r="122" spans="1:20" ht="15.6" x14ac:dyDescent="0.3">
      <c r="A122" s="11"/>
      <c r="B122" s="54"/>
      <c r="C122" s="59"/>
      <c r="D122" s="59"/>
      <c r="E122" s="59"/>
      <c r="F122" s="59"/>
      <c r="G122" s="61"/>
      <c r="H122" s="63"/>
      <c r="I122" s="65"/>
      <c r="K122" s="6"/>
      <c r="L122" s="6"/>
      <c r="M122" s="6"/>
      <c r="N122" s="6"/>
      <c r="O122" s="6"/>
      <c r="P122" s="6"/>
      <c r="Q122" s="6"/>
      <c r="R122" s="34"/>
    </row>
    <row r="123" spans="1:20" ht="15.6" x14ac:dyDescent="0.3">
      <c r="A123" s="10"/>
      <c r="B123" s="53"/>
      <c r="C123" s="55"/>
      <c r="D123" s="55"/>
      <c r="E123" s="55"/>
      <c r="F123" s="55"/>
      <c r="G123" s="60">
        <f>C123+D123+E123+F123</f>
        <v>0</v>
      </c>
      <c r="H123" s="62">
        <f>IF(B123=K123,27,IF(B123=L123,25,IF(B123=M123,7,IF(B123=N123,5,IF(B123=O123,2,IF(B123=P123,0,IF(B123=Q123,-3,IF(B123=R123,-5,))))))))</f>
        <v>0</v>
      </c>
      <c r="I123" s="64">
        <f>ROUND(G123+(G123*H123%),0)</f>
        <v>0</v>
      </c>
      <c r="K123" s="6" t="s">
        <v>6</v>
      </c>
      <c r="L123" s="6" t="s">
        <v>7</v>
      </c>
      <c r="M123" s="6" t="s">
        <v>8</v>
      </c>
      <c r="N123" s="6" t="s">
        <v>9</v>
      </c>
      <c r="O123" s="6" t="s">
        <v>10</v>
      </c>
      <c r="P123" s="6" t="s">
        <v>11</v>
      </c>
      <c r="Q123" s="6" t="s">
        <v>12</v>
      </c>
      <c r="R123" s="34" t="s">
        <v>13</v>
      </c>
      <c r="S123" s="6"/>
    </row>
    <row r="124" spans="1:20" ht="15.6" x14ac:dyDescent="0.3">
      <c r="A124" s="11"/>
      <c r="B124" s="54"/>
      <c r="C124" s="59"/>
      <c r="D124" s="59"/>
      <c r="E124" s="59"/>
      <c r="F124" s="59"/>
      <c r="G124" s="61"/>
      <c r="H124" s="63"/>
      <c r="I124" s="65"/>
      <c r="K124" s="6"/>
      <c r="L124" s="6"/>
      <c r="M124" s="6"/>
      <c r="N124" s="6"/>
      <c r="O124" s="6"/>
      <c r="P124" s="6"/>
      <c r="Q124" s="6"/>
      <c r="R124" s="34"/>
    </row>
    <row r="125" spans="1:20" ht="15.6" x14ac:dyDescent="0.3">
      <c r="A125" s="10"/>
      <c r="B125" s="53"/>
      <c r="C125" s="55"/>
      <c r="D125" s="55"/>
      <c r="E125" s="55"/>
      <c r="F125" s="55"/>
      <c r="G125" s="60">
        <f>C125+D125+E125+F125</f>
        <v>0</v>
      </c>
      <c r="H125" s="62">
        <f>IF(B125=K125,27,IF(B125=L125,25,IF(B125=M125,7,IF(B125=N125,5,IF(B125=O125,2,IF(B125=P125,0,IF(B125=Q125,-3,IF(B125=R125,-5,))))))))</f>
        <v>0</v>
      </c>
      <c r="I125" s="64">
        <f>ROUND(G125+(G125*H125%),0)</f>
        <v>0</v>
      </c>
      <c r="K125" s="6" t="s">
        <v>6</v>
      </c>
      <c r="L125" s="6" t="s">
        <v>7</v>
      </c>
      <c r="M125" s="6" t="s">
        <v>8</v>
      </c>
      <c r="N125" s="6" t="s">
        <v>9</v>
      </c>
      <c r="O125" s="6" t="s">
        <v>10</v>
      </c>
      <c r="P125" s="6" t="s">
        <v>11</v>
      </c>
      <c r="Q125" s="6" t="s">
        <v>12</v>
      </c>
      <c r="R125" s="34" t="s">
        <v>13</v>
      </c>
    </row>
    <row r="126" spans="1:20" ht="15.6" x14ac:dyDescent="0.3">
      <c r="A126" s="11"/>
      <c r="B126" s="54"/>
      <c r="C126" s="59"/>
      <c r="D126" s="59"/>
      <c r="E126" s="59"/>
      <c r="F126" s="59"/>
      <c r="G126" s="61"/>
      <c r="H126" s="63"/>
      <c r="I126" s="65"/>
      <c r="K126" s="6"/>
      <c r="L126" s="6"/>
      <c r="M126" s="6"/>
      <c r="N126" s="6"/>
      <c r="O126" s="6"/>
      <c r="P126" s="6"/>
      <c r="Q126" s="6"/>
      <c r="R126" s="34"/>
    </row>
    <row r="127" spans="1:20" ht="15.6" x14ac:dyDescent="0.3">
      <c r="A127" s="29"/>
      <c r="B127" s="53"/>
      <c r="C127" s="55"/>
      <c r="D127" s="55"/>
      <c r="E127" s="55"/>
      <c r="F127" s="55"/>
      <c r="G127" s="60">
        <f>C127+D127+E127+F127</f>
        <v>0</v>
      </c>
      <c r="H127" s="62">
        <f>IF(B127=K127,27,IF(B127=L127,25,IF(B127=M127,7,IF(B127=N127,5,IF(B127=O127,2,IF(B127=P127,0,IF(B127=Q127,-3,IF(B127=R127,-5,))))))))</f>
        <v>0</v>
      </c>
      <c r="I127" s="64">
        <f>ROUND(G127+(G127*H127%),0)</f>
        <v>0</v>
      </c>
      <c r="K127" s="6" t="s">
        <v>6</v>
      </c>
      <c r="L127" s="6" t="s">
        <v>7</v>
      </c>
      <c r="M127" s="6" t="s">
        <v>8</v>
      </c>
      <c r="N127" s="6" t="s">
        <v>9</v>
      </c>
      <c r="O127" s="6" t="s">
        <v>10</v>
      </c>
      <c r="P127" s="6" t="s">
        <v>11</v>
      </c>
      <c r="Q127" s="6" t="s">
        <v>12</v>
      </c>
      <c r="R127" s="34" t="s">
        <v>13</v>
      </c>
    </row>
    <row r="128" spans="1:20" ht="15.6" x14ac:dyDescent="0.3">
      <c r="A128" s="9"/>
      <c r="B128" s="54"/>
      <c r="C128" s="59"/>
      <c r="D128" s="59"/>
      <c r="E128" s="59"/>
      <c r="F128" s="59"/>
      <c r="G128" s="61"/>
      <c r="H128" s="63"/>
      <c r="I128" s="65"/>
      <c r="K128" s="6"/>
      <c r="L128" s="6"/>
      <c r="M128" s="6"/>
      <c r="N128" s="6"/>
      <c r="O128" s="6"/>
      <c r="P128" s="6"/>
      <c r="Q128" s="6"/>
      <c r="R128" s="34"/>
    </row>
    <row r="129" spans="1:18" ht="15.6" x14ac:dyDescent="0.3">
      <c r="A129" s="10">
        <v>127</v>
      </c>
      <c r="B129" s="53"/>
      <c r="C129" s="55"/>
      <c r="D129" s="55"/>
      <c r="E129" s="55"/>
      <c r="F129" s="55"/>
      <c r="G129" s="60">
        <f>C129+D129+E129+F129</f>
        <v>0</v>
      </c>
      <c r="H129" s="62">
        <f>IF(B129=K129,27,IF(B129=L129,25,IF(B129=M129,7,IF(B129=N129,5,IF(B129=O129,2,IF(B129=P129,0,IF(B129=Q129,-3,IF(B129=R129,-5,))))))))</f>
        <v>0</v>
      </c>
      <c r="I129" s="64">
        <f>ROUND(G129+(G129*H129%),0)</f>
        <v>0</v>
      </c>
      <c r="K129" s="6" t="s">
        <v>6</v>
      </c>
      <c r="L129" s="6" t="s">
        <v>7</v>
      </c>
      <c r="M129" s="6" t="s">
        <v>8</v>
      </c>
      <c r="N129" s="6" t="s">
        <v>9</v>
      </c>
      <c r="O129" s="6" t="s">
        <v>10</v>
      </c>
      <c r="P129" s="6" t="s">
        <v>11</v>
      </c>
      <c r="Q129" s="6" t="s">
        <v>12</v>
      </c>
      <c r="R129" s="34" t="s">
        <v>13</v>
      </c>
    </row>
    <row r="130" spans="1:18" ht="15.6" x14ac:dyDescent="0.3">
      <c r="A130" s="9">
        <v>128</v>
      </c>
      <c r="B130" s="54"/>
      <c r="C130" s="59"/>
      <c r="D130" s="59"/>
      <c r="E130" s="59"/>
      <c r="F130" s="59"/>
      <c r="G130" s="61"/>
      <c r="H130" s="63"/>
      <c r="I130" s="65"/>
      <c r="K130" s="6"/>
      <c r="L130" s="6"/>
      <c r="M130" s="6"/>
      <c r="N130" s="6"/>
      <c r="O130" s="6"/>
      <c r="P130" s="6"/>
      <c r="Q130" s="6"/>
      <c r="R130" s="34"/>
    </row>
    <row r="131" spans="1:18" ht="15.6" x14ac:dyDescent="0.3">
      <c r="A131" s="10">
        <v>129</v>
      </c>
      <c r="B131" s="53"/>
      <c r="C131" s="55"/>
      <c r="D131" s="55"/>
      <c r="E131" s="55"/>
      <c r="F131" s="55"/>
      <c r="G131" s="60">
        <f>C131+D131+E131+F131</f>
        <v>0</v>
      </c>
      <c r="H131" s="62">
        <f>IF(B131=K131,27,IF(B131=L131,25,IF(B131=M131,7,IF(B131=N131,5,IF(B131=O131,2,IF(B131=P131,0,IF(B131=Q131,-3,IF(B131=R131,-5,))))))))</f>
        <v>0</v>
      </c>
      <c r="I131" s="64">
        <f>ROUND(G131+(G131*H131%),0)</f>
        <v>0</v>
      </c>
      <c r="K131" s="6" t="s">
        <v>6</v>
      </c>
      <c r="L131" s="6" t="s">
        <v>7</v>
      </c>
      <c r="M131" s="6" t="s">
        <v>8</v>
      </c>
      <c r="N131" s="6" t="s">
        <v>9</v>
      </c>
      <c r="O131" s="6" t="s">
        <v>10</v>
      </c>
      <c r="P131" s="6" t="s">
        <v>11</v>
      </c>
      <c r="Q131" s="6" t="s">
        <v>12</v>
      </c>
      <c r="R131" s="34" t="s">
        <v>13</v>
      </c>
    </row>
    <row r="132" spans="1:18" ht="15.6" x14ac:dyDescent="0.3">
      <c r="A132" s="9">
        <v>130</v>
      </c>
      <c r="B132" s="54"/>
      <c r="C132" s="59"/>
      <c r="D132" s="59"/>
      <c r="E132" s="59"/>
      <c r="F132" s="59"/>
      <c r="G132" s="61"/>
      <c r="H132" s="63"/>
      <c r="I132" s="65"/>
      <c r="K132" s="6"/>
      <c r="L132" s="6"/>
      <c r="M132" s="6"/>
      <c r="N132" s="6"/>
      <c r="O132" s="6"/>
      <c r="P132" s="6"/>
      <c r="Q132" s="6"/>
      <c r="R132" s="4"/>
    </row>
  </sheetData>
  <mergeCells count="520"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H127:H128"/>
    <mergeCell ref="I127:I128"/>
    <mergeCell ref="B127:B128"/>
    <mergeCell ref="C127:C128"/>
    <mergeCell ref="D127:D128"/>
    <mergeCell ref="E127:E128"/>
    <mergeCell ref="F127:F128"/>
    <mergeCell ref="G127:G128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C99:C100"/>
    <mergeCell ref="D99:D100"/>
    <mergeCell ref="E99:E100"/>
    <mergeCell ref="F99:F100"/>
    <mergeCell ref="G99:G100"/>
    <mergeCell ref="H99:H100"/>
    <mergeCell ref="I99:I100"/>
    <mergeCell ref="C95:C96"/>
    <mergeCell ref="F97:F98"/>
    <mergeCell ref="F95:F96"/>
    <mergeCell ref="D95:D96"/>
    <mergeCell ref="G89:G90"/>
    <mergeCell ref="H89:H90"/>
    <mergeCell ref="I89:I90"/>
    <mergeCell ref="G87:G88"/>
    <mergeCell ref="H87:H88"/>
    <mergeCell ref="I87:I88"/>
    <mergeCell ref="G93:G94"/>
    <mergeCell ref="H93:H94"/>
    <mergeCell ref="I93:I94"/>
    <mergeCell ref="G91:G92"/>
    <mergeCell ref="H91:H92"/>
    <mergeCell ref="I91:I92"/>
    <mergeCell ref="G81:G82"/>
    <mergeCell ref="H81:H82"/>
    <mergeCell ref="I81:I82"/>
    <mergeCell ref="G79:G80"/>
    <mergeCell ref="H79:H80"/>
    <mergeCell ref="I79:I80"/>
    <mergeCell ref="G85:G86"/>
    <mergeCell ref="H85:H86"/>
    <mergeCell ref="I85:I86"/>
    <mergeCell ref="G83:G84"/>
    <mergeCell ref="H83:H84"/>
    <mergeCell ref="I83:I84"/>
    <mergeCell ref="G71:G72"/>
    <mergeCell ref="H71:H72"/>
    <mergeCell ref="I71:I72"/>
    <mergeCell ref="G73:G74"/>
    <mergeCell ref="H73:H74"/>
    <mergeCell ref="I73:I74"/>
    <mergeCell ref="G77:G78"/>
    <mergeCell ref="H77:H78"/>
    <mergeCell ref="I77:I78"/>
    <mergeCell ref="G75:G76"/>
    <mergeCell ref="H75:H76"/>
    <mergeCell ref="I75:I76"/>
    <mergeCell ref="B67:B68"/>
    <mergeCell ref="C67:C68"/>
    <mergeCell ref="D67:D68"/>
    <mergeCell ref="E67:E68"/>
    <mergeCell ref="F67:F68"/>
    <mergeCell ref="G67:G68"/>
    <mergeCell ref="H67:H68"/>
    <mergeCell ref="I67:I68"/>
    <mergeCell ref="G69:G70"/>
    <mergeCell ref="H69:H70"/>
    <mergeCell ref="I69:I70"/>
    <mergeCell ref="D69:D70"/>
    <mergeCell ref="E69:E70"/>
    <mergeCell ref="F69:F70"/>
    <mergeCell ref="B63:B64"/>
    <mergeCell ref="C63:C64"/>
    <mergeCell ref="D63:D64"/>
    <mergeCell ref="E63:E64"/>
    <mergeCell ref="F63:F64"/>
    <mergeCell ref="G63:G64"/>
    <mergeCell ref="H63:H64"/>
    <mergeCell ref="I63:I64"/>
    <mergeCell ref="B65:B66"/>
    <mergeCell ref="C65:C66"/>
    <mergeCell ref="D65:D66"/>
    <mergeCell ref="E65:E66"/>
    <mergeCell ref="F65:F66"/>
    <mergeCell ref="G65:G66"/>
    <mergeCell ref="H65:H66"/>
    <mergeCell ref="I65:I66"/>
    <mergeCell ref="B59:B60"/>
    <mergeCell ref="C59:C60"/>
    <mergeCell ref="D59:D60"/>
    <mergeCell ref="E59:E60"/>
    <mergeCell ref="F59:F60"/>
    <mergeCell ref="G59:G60"/>
    <mergeCell ref="H59:H60"/>
    <mergeCell ref="I59:I60"/>
    <mergeCell ref="B61:B62"/>
    <mergeCell ref="C61:C62"/>
    <mergeCell ref="D61:D62"/>
    <mergeCell ref="E61:E62"/>
    <mergeCell ref="F61:F62"/>
    <mergeCell ref="G61:G62"/>
    <mergeCell ref="H61:H62"/>
    <mergeCell ref="I61:I62"/>
    <mergeCell ref="B55:B56"/>
    <mergeCell ref="C55:C56"/>
    <mergeCell ref="D55:D56"/>
    <mergeCell ref="E55:E56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H57:H58"/>
    <mergeCell ref="I57:I58"/>
    <mergeCell ref="B51:B52"/>
    <mergeCell ref="C51:C52"/>
    <mergeCell ref="D51:D52"/>
    <mergeCell ref="E51:E52"/>
    <mergeCell ref="F51:F52"/>
    <mergeCell ref="G51:G52"/>
    <mergeCell ref="H51:H52"/>
    <mergeCell ref="I51:I52"/>
    <mergeCell ref="B53:B54"/>
    <mergeCell ref="C53:C54"/>
    <mergeCell ref="D53:D54"/>
    <mergeCell ref="E53:E54"/>
    <mergeCell ref="F53:F54"/>
    <mergeCell ref="G53:G54"/>
    <mergeCell ref="H53:H54"/>
    <mergeCell ref="I53:I54"/>
    <mergeCell ref="B47:B48"/>
    <mergeCell ref="C47:C48"/>
    <mergeCell ref="D47:D48"/>
    <mergeCell ref="E47:E48"/>
    <mergeCell ref="F47:F48"/>
    <mergeCell ref="G47:G48"/>
    <mergeCell ref="H47:H48"/>
    <mergeCell ref="I47:I48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43:H44"/>
    <mergeCell ref="I43:I44"/>
    <mergeCell ref="B45:B46"/>
    <mergeCell ref="C45:C46"/>
    <mergeCell ref="D45:D46"/>
    <mergeCell ref="E45:E46"/>
    <mergeCell ref="F45:F46"/>
    <mergeCell ref="G45:G46"/>
    <mergeCell ref="H45:H46"/>
    <mergeCell ref="I45:I46"/>
    <mergeCell ref="B39:B40"/>
    <mergeCell ref="C39:C40"/>
    <mergeCell ref="D39:D40"/>
    <mergeCell ref="E39:E40"/>
    <mergeCell ref="F39:F40"/>
    <mergeCell ref="G39:G40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5:B36"/>
    <mergeCell ref="C35:C36"/>
    <mergeCell ref="D35:D36"/>
    <mergeCell ref="E35:E36"/>
    <mergeCell ref="F35:F36"/>
    <mergeCell ref="G35:G36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1:B32"/>
    <mergeCell ref="C31:C32"/>
    <mergeCell ref="D31:D32"/>
    <mergeCell ref="E31:E32"/>
    <mergeCell ref="F31:F32"/>
    <mergeCell ref="G31:G32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27:B28"/>
    <mergeCell ref="C27:C28"/>
    <mergeCell ref="D27:D28"/>
    <mergeCell ref="E27:E28"/>
    <mergeCell ref="F27:F28"/>
    <mergeCell ref="G27:G28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F23:F24"/>
    <mergeCell ref="F25:F26"/>
    <mergeCell ref="G21:G22"/>
    <mergeCell ref="G23:G24"/>
    <mergeCell ref="G25:G26"/>
    <mergeCell ref="H21:H22"/>
    <mergeCell ref="H23:H24"/>
    <mergeCell ref="H25:H26"/>
    <mergeCell ref="I21:I22"/>
    <mergeCell ref="I23:I24"/>
    <mergeCell ref="I25:I26"/>
    <mergeCell ref="B23:B24"/>
    <mergeCell ref="B25:B26"/>
    <mergeCell ref="C25:C26"/>
    <mergeCell ref="C23:C24"/>
    <mergeCell ref="D21:D22"/>
    <mergeCell ref="D23:D24"/>
    <mergeCell ref="D25:D26"/>
    <mergeCell ref="E21:E22"/>
    <mergeCell ref="E23:E24"/>
    <mergeCell ref="E25:E26"/>
    <mergeCell ref="B19:B20"/>
    <mergeCell ref="C19:C20"/>
    <mergeCell ref="D19:D20"/>
    <mergeCell ref="E19:E20"/>
    <mergeCell ref="F19:F20"/>
    <mergeCell ref="G19:G20"/>
    <mergeCell ref="H19:H20"/>
    <mergeCell ref="I19:I20"/>
    <mergeCell ref="B21:B22"/>
    <mergeCell ref="C21:C22"/>
    <mergeCell ref="F21:F22"/>
    <mergeCell ref="D15:D16"/>
    <mergeCell ref="E15:E16"/>
    <mergeCell ref="F15:F16"/>
    <mergeCell ref="G15:G16"/>
    <mergeCell ref="H15:H16"/>
    <mergeCell ref="H11:H12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C15:C16"/>
    <mergeCell ref="I11:I12"/>
    <mergeCell ref="B13:B14"/>
    <mergeCell ref="C13:C14"/>
    <mergeCell ref="D13:D14"/>
    <mergeCell ref="E13:E14"/>
    <mergeCell ref="F13:F14"/>
    <mergeCell ref="G13:G14"/>
    <mergeCell ref="H13:H14"/>
    <mergeCell ref="I13:I14"/>
    <mergeCell ref="B11:B12"/>
    <mergeCell ref="C11:C12"/>
    <mergeCell ref="D11:D12"/>
    <mergeCell ref="E11:E12"/>
    <mergeCell ref="F11:F12"/>
    <mergeCell ref="G11:G12"/>
    <mergeCell ref="H7:H8"/>
    <mergeCell ref="C7:C8"/>
    <mergeCell ref="D7:D8"/>
    <mergeCell ref="E7:E8"/>
    <mergeCell ref="F7:F8"/>
    <mergeCell ref="B9:B10"/>
    <mergeCell ref="C9:C10"/>
    <mergeCell ref="D9:D10"/>
    <mergeCell ref="E9:E10"/>
    <mergeCell ref="F9:F10"/>
    <mergeCell ref="G9:G10"/>
    <mergeCell ref="H9:H10"/>
    <mergeCell ref="I9:I10"/>
    <mergeCell ref="B7:B8"/>
    <mergeCell ref="I5:I6"/>
    <mergeCell ref="B3:B4"/>
    <mergeCell ref="C3:C4"/>
    <mergeCell ref="D3:D4"/>
    <mergeCell ref="E3:E4"/>
    <mergeCell ref="F3:F4"/>
    <mergeCell ref="G3:G4"/>
    <mergeCell ref="G7:G8"/>
    <mergeCell ref="I3:I4"/>
    <mergeCell ref="H3:H4"/>
    <mergeCell ref="B5:B6"/>
    <mergeCell ref="C5:C6"/>
    <mergeCell ref="D5:D6"/>
    <mergeCell ref="E5:E6"/>
    <mergeCell ref="F5:F6"/>
    <mergeCell ref="G5:G6"/>
    <mergeCell ref="H5:H6"/>
    <mergeCell ref="I7:I8"/>
    <mergeCell ref="C93:C94"/>
    <mergeCell ref="F131:F132"/>
    <mergeCell ref="G131:G132"/>
    <mergeCell ref="H131:H132"/>
    <mergeCell ref="I131:I132"/>
    <mergeCell ref="B131:B132"/>
    <mergeCell ref="C131:C132"/>
    <mergeCell ref="D131:D132"/>
    <mergeCell ref="E131:E132"/>
    <mergeCell ref="F129:F130"/>
    <mergeCell ref="G129:G130"/>
    <mergeCell ref="H129:H130"/>
    <mergeCell ref="I129:I130"/>
    <mergeCell ref="B129:B130"/>
    <mergeCell ref="C129:C130"/>
    <mergeCell ref="D129:D130"/>
    <mergeCell ref="E129:E130"/>
    <mergeCell ref="G97:G98"/>
    <mergeCell ref="H97:H98"/>
    <mergeCell ref="I97:I98"/>
    <mergeCell ref="G95:G96"/>
    <mergeCell ref="H95:H96"/>
    <mergeCell ref="I95:I96"/>
    <mergeCell ref="B99:B100"/>
    <mergeCell ref="E85:E86"/>
    <mergeCell ref="B87:B88"/>
    <mergeCell ref="B89:B90"/>
    <mergeCell ref="B91:B92"/>
    <mergeCell ref="B69:B70"/>
    <mergeCell ref="B71:B72"/>
    <mergeCell ref="B73:B74"/>
    <mergeCell ref="B75:B76"/>
    <mergeCell ref="B77:B78"/>
    <mergeCell ref="B79:B80"/>
    <mergeCell ref="C73:C74"/>
    <mergeCell ref="C75:C76"/>
    <mergeCell ref="C77:C78"/>
    <mergeCell ref="C79:C80"/>
    <mergeCell ref="C81:C82"/>
    <mergeCell ref="C83:C84"/>
    <mergeCell ref="C85:C86"/>
    <mergeCell ref="B81:B82"/>
    <mergeCell ref="B83:B84"/>
    <mergeCell ref="B85:B86"/>
    <mergeCell ref="D93:D94"/>
    <mergeCell ref="F87:F88"/>
    <mergeCell ref="F89:F90"/>
    <mergeCell ref="F91:F92"/>
    <mergeCell ref="F93:F94"/>
    <mergeCell ref="D71:D72"/>
    <mergeCell ref="D73:D74"/>
    <mergeCell ref="D75:D76"/>
    <mergeCell ref="D77:D78"/>
    <mergeCell ref="D87:D88"/>
    <mergeCell ref="D89:D90"/>
    <mergeCell ref="F71:F72"/>
    <mergeCell ref="F73:F74"/>
    <mergeCell ref="F75:F76"/>
    <mergeCell ref="F77:F78"/>
    <mergeCell ref="F79:F80"/>
    <mergeCell ref="F81:F82"/>
    <mergeCell ref="F83:F84"/>
    <mergeCell ref="F85:F86"/>
    <mergeCell ref="E71:E72"/>
    <mergeCell ref="E73:E74"/>
    <mergeCell ref="E75:E76"/>
    <mergeCell ref="E79:E80"/>
    <mergeCell ref="E77:E78"/>
    <mergeCell ref="B15:B16"/>
    <mergeCell ref="C97:C98"/>
    <mergeCell ref="D97:D98"/>
    <mergeCell ref="B95:B96"/>
    <mergeCell ref="B97:B98"/>
    <mergeCell ref="E97:E98"/>
    <mergeCell ref="E87:E88"/>
    <mergeCell ref="E89:E90"/>
    <mergeCell ref="E91:E92"/>
    <mergeCell ref="E81:E82"/>
    <mergeCell ref="E83:E84"/>
    <mergeCell ref="D79:D80"/>
    <mergeCell ref="D81:D82"/>
    <mergeCell ref="D83:D84"/>
    <mergeCell ref="D85:D86"/>
    <mergeCell ref="E93:E94"/>
    <mergeCell ref="E95:E96"/>
    <mergeCell ref="C87:C88"/>
    <mergeCell ref="C89:C90"/>
    <mergeCell ref="C91:C92"/>
    <mergeCell ref="B93:B94"/>
    <mergeCell ref="C69:C70"/>
    <mergeCell ref="C71:C72"/>
    <mergeCell ref="D91:D92"/>
  </mergeCells>
  <phoneticPr fontId="0" type="noConversion"/>
  <dataValidations xWindow="322" yWindow="352" count="1">
    <dataValidation type="list" showErrorMessage="1" error="neplatné zadání" promptTitle="Vyber" sqref="B101 B45:B51 B63:B67 B69:B73 B53:B57 B75 B89:B95 B77:B87 B119:B132 B97:B99 B103:B117 B59:B61 B3:B25 B29:B43 B27" xr:uid="{00000000-0002-0000-0000-000000000000}">
      <formula1>$J$2:$J$15</formula1>
    </dataValidation>
  </dataValidations>
  <pageMargins left="0.49" right="0.1" top="0.56000000000000005" bottom="0.25" header="0.32" footer="0.0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/>
  <dimension ref="A1:F12"/>
  <sheetViews>
    <sheetView zoomScaleNormal="100"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63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39">
        <f>Zápis!A111</f>
        <v>0</v>
      </c>
      <c r="C4" s="40">
        <f>Zápis!A112</f>
        <v>0</v>
      </c>
      <c r="D4" s="33">
        <f>Zápis!B111</f>
        <v>0</v>
      </c>
      <c r="E4" s="38">
        <f>Zápis!G111</f>
        <v>0</v>
      </c>
      <c r="F4" s="31">
        <f>Zápis!I111</f>
        <v>0</v>
      </c>
    </row>
    <row r="5" spans="1:6" ht="18.899999999999999" customHeight="1" x14ac:dyDescent="0.3">
      <c r="A5" s="12" t="s">
        <v>16</v>
      </c>
      <c r="B5" s="14">
        <f>Zápis!A83</f>
        <v>0</v>
      </c>
      <c r="C5" s="19">
        <f>Zápis!A84</f>
        <v>0</v>
      </c>
      <c r="D5" s="15">
        <f>Zápis!B83</f>
        <v>0</v>
      </c>
      <c r="E5" s="16">
        <f>Zápis!G83</f>
        <v>0</v>
      </c>
      <c r="F5" s="17">
        <f>Zápis!I83</f>
        <v>0</v>
      </c>
    </row>
    <row r="6" spans="1:6" ht="18.899999999999999" customHeight="1" x14ac:dyDescent="0.3">
      <c r="A6" s="12" t="s">
        <v>17</v>
      </c>
      <c r="B6" s="24">
        <f>Zápis!A85</f>
        <v>0</v>
      </c>
      <c r="C6" s="24">
        <f>Zápis!A86</f>
        <v>0</v>
      </c>
      <c r="D6" s="33">
        <f>Zápis!B85</f>
        <v>0</v>
      </c>
      <c r="E6" s="32">
        <f>Zápis!G85</f>
        <v>0</v>
      </c>
      <c r="F6" s="31">
        <f>Zápis!I85</f>
        <v>0</v>
      </c>
    </row>
    <row r="7" spans="1:6" ht="18.899999999999999" customHeight="1" x14ac:dyDescent="0.3">
      <c r="A7" s="12" t="s">
        <v>18</v>
      </c>
      <c r="B7" s="24" t="str">
        <f>Zápis!A19</f>
        <v>Hudeček Josef</v>
      </c>
      <c r="C7" s="24" t="str">
        <f>Zápis!A20</f>
        <v>TJ Jiskra Kyjov</v>
      </c>
      <c r="D7" s="33" t="str">
        <f>Zápis!B19</f>
        <v>B1m</v>
      </c>
      <c r="E7" s="32">
        <f>Zápis!G19</f>
        <v>454</v>
      </c>
      <c r="F7" s="31">
        <f>Zápis!I19</f>
        <v>568</v>
      </c>
    </row>
    <row r="8" spans="1:6" ht="18.899999999999999" customHeight="1" x14ac:dyDescent="0.3">
      <c r="A8" s="12" t="s">
        <v>19</v>
      </c>
      <c r="B8" s="14">
        <f>Zápis!A75</f>
        <v>0</v>
      </c>
      <c r="C8" s="19">
        <f>Zápis!A76</f>
        <v>0</v>
      </c>
      <c r="D8" s="15">
        <f>Zápis!B75</f>
        <v>0</v>
      </c>
      <c r="E8" s="16">
        <f>Zápis!G75</f>
        <v>0</v>
      </c>
      <c r="F8" s="17">
        <f>Zápis!I75</f>
        <v>0</v>
      </c>
    </row>
    <row r="9" spans="1:6" ht="18.899999999999999" customHeight="1" x14ac:dyDescent="0.3">
      <c r="A9" s="12" t="s">
        <v>20</v>
      </c>
      <c r="B9" s="14">
        <f>Zápis!A77</f>
        <v>0</v>
      </c>
      <c r="C9" s="19">
        <f>Zápis!A78</f>
        <v>0</v>
      </c>
      <c r="D9" s="15">
        <f>Zápis!B77</f>
        <v>0</v>
      </c>
      <c r="E9" s="16">
        <f>Zápis!G77</f>
        <v>0</v>
      </c>
      <c r="F9" s="17">
        <f>Zápis!I77</f>
        <v>0</v>
      </c>
    </row>
    <row r="10" spans="1:6" ht="18.899999999999999" customHeight="1" x14ac:dyDescent="0.3">
      <c r="A10" s="12"/>
    </row>
    <row r="11" spans="1:6" ht="18.899999999999999" customHeight="1" x14ac:dyDescent="0.3">
      <c r="A11" s="12"/>
      <c r="B11" t="s">
        <v>71</v>
      </c>
    </row>
    <row r="12" spans="1:6" ht="15.6" x14ac:dyDescent="0.3">
      <c r="A12" s="12"/>
    </row>
  </sheetData>
  <phoneticPr fontId="0" type="noConversion"/>
  <dataValidations count="1">
    <dataValidation type="list" showErrorMessage="1" error="neplatné zadání" promptTitle="Vyber" sqref="C8 C3:C6" xr:uid="{00000000-0002-0000-0900-000000000000}">
      <formula1>$J$2:$J$9</formula1>
    </dataValidation>
  </dataValidations>
  <pageMargins left="0.51181102362204722" right="0.47244094488188981" top="2.3622047244094491" bottom="0.47244094488188981" header="0.39370078740157483" footer="0.35433070866141736"/>
  <pageSetup paperSize="9" orientation="portrait" horizontalDpi="300" verticalDpi="300" r:id="rId1"/>
  <headerFooter alignWithMargins="0">
    <oddHeader>&amp;LBlansko&amp;C&amp;G
&amp;"Arial CE,Tučné"&amp;8PARTNER ČESKÉHO SVAZU ZRAKOVĚ POSTIŽENÝCH SPORTOVCŮ&amp;R30.8.2014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/>
  <dimension ref="A1:F12"/>
  <sheetViews>
    <sheetView zoomScaleNormal="100"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63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>
        <f>Zápis!A81</f>
        <v>0</v>
      </c>
      <c r="C4" s="18">
        <f>Zápis!A82</f>
        <v>0</v>
      </c>
      <c r="D4" s="15">
        <f>Zápis!B81</f>
        <v>0</v>
      </c>
      <c r="E4" s="16">
        <f>Zápis!G81</f>
        <v>0</v>
      </c>
      <c r="F4" s="17">
        <f>Zápis!I81</f>
        <v>0</v>
      </c>
    </row>
    <row r="5" spans="1:6" ht="18.899999999999999" customHeight="1" x14ac:dyDescent="0.3">
      <c r="A5" s="12"/>
    </row>
    <row r="6" spans="1:6" ht="18.899999999999999" customHeight="1" x14ac:dyDescent="0.3">
      <c r="A6" s="12"/>
      <c r="B6" t="s">
        <v>71</v>
      </c>
    </row>
    <row r="7" spans="1:6" ht="18.899999999999999" customHeight="1" x14ac:dyDescent="0.3">
      <c r="A7" s="12"/>
    </row>
    <row r="8" spans="1:6" ht="18.899999999999999" customHeight="1" x14ac:dyDescent="0.3">
      <c r="A8" s="12"/>
    </row>
    <row r="9" spans="1:6" ht="18.899999999999999" customHeight="1" x14ac:dyDescent="0.3">
      <c r="A9" s="12"/>
    </row>
    <row r="10" spans="1:6" ht="18.899999999999999" customHeight="1" x14ac:dyDescent="0.3">
      <c r="A10" s="12"/>
    </row>
    <row r="11" spans="1:6" ht="18.899999999999999" customHeight="1" x14ac:dyDescent="0.3">
      <c r="A11" s="12"/>
    </row>
    <row r="12" spans="1:6" ht="15.6" x14ac:dyDescent="0.3">
      <c r="A12" s="12"/>
    </row>
  </sheetData>
  <phoneticPr fontId="0" type="noConversion"/>
  <dataValidations count="1">
    <dataValidation type="list" showErrorMessage="1" error="neplatné zadání" promptTitle="Vyber" sqref="C3:C4" xr:uid="{00000000-0002-0000-0A00-000000000000}">
      <formula1>$J$2:$J$9</formula1>
    </dataValidation>
  </dataValidations>
  <pageMargins left="0.51181102362204722" right="0.47244094488188981" top="2.3622047244094491" bottom="0.47244094488188981" header="0.39370078740157483" footer="0.35433070866141736"/>
  <pageSetup paperSize="9" orientation="portrait" horizontalDpi="300" verticalDpi="300" r:id="rId1"/>
  <headerFooter alignWithMargins="0">
    <oddHeader>&amp;LBlansko&amp;C&amp;G
&amp;"Arial CE,Tučné"&amp;8PARTNER ČESKÉHO SVAZU ZRAKOVĚ POSTIŽENÝCH SPORTOVCŮ&amp;R30.8.2014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F19"/>
  <sheetViews>
    <sheetView zoomScaleNormal="100" workbookViewId="0">
      <selection activeCell="H12" sqref="H12"/>
    </sheetView>
  </sheetViews>
  <sheetFormatPr defaultColWidth="9.109375"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64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 t="str">
        <f>Zápis!A27</f>
        <v>Hasala Jaromír</v>
      </c>
      <c r="C4" s="19" t="str">
        <f>Zápis!A28</f>
        <v>TJ Jiskra Kyjov</v>
      </c>
      <c r="D4" s="15" t="str">
        <f>Zápis!B27</f>
        <v>B2m</v>
      </c>
      <c r="E4" s="16">
        <f>Zápis!G27</f>
        <v>604</v>
      </c>
      <c r="F4" s="17">
        <f>Zápis!I27</f>
        <v>634</v>
      </c>
    </row>
    <row r="5" spans="1:6" ht="18.899999999999999" customHeight="1" x14ac:dyDescent="0.3">
      <c r="A5" s="12" t="s">
        <v>16</v>
      </c>
      <c r="B5" s="14">
        <f>Zápis!A73</f>
        <v>0</v>
      </c>
      <c r="C5" s="18">
        <f>Zápis!A74</f>
        <v>0</v>
      </c>
      <c r="D5" s="15">
        <f>Zápis!B73</f>
        <v>0</v>
      </c>
      <c r="E5" s="16">
        <f>Zápis!G73</f>
        <v>0</v>
      </c>
      <c r="F5" s="17">
        <f>Zápis!I73</f>
        <v>0</v>
      </c>
    </row>
    <row r="6" spans="1:6" ht="18.899999999999999" customHeight="1" x14ac:dyDescent="0.3">
      <c r="A6" s="12" t="s">
        <v>17</v>
      </c>
      <c r="B6" s="14" t="str">
        <f>Zápis!A29</f>
        <v>Piner Radek</v>
      </c>
      <c r="C6" s="19" t="str">
        <f>Zápis!A30</f>
        <v>TJ Jiskra Kyjov</v>
      </c>
      <c r="D6" s="15" t="str">
        <f>Zápis!B29</f>
        <v>B3m</v>
      </c>
      <c r="E6" s="16">
        <f>Zápis!G29</f>
        <v>569</v>
      </c>
      <c r="F6" s="17">
        <f>Zápis!I29</f>
        <v>569</v>
      </c>
    </row>
    <row r="7" spans="1:6" ht="18.899999999999999" customHeight="1" x14ac:dyDescent="0.3">
      <c r="A7" s="12" t="s">
        <v>18</v>
      </c>
      <c r="B7" s="14" t="str">
        <f>Zápis!A57</f>
        <v>Štecha Zdeněk</v>
      </c>
      <c r="C7" s="18" t="str">
        <f>Zápis!A58</f>
        <v>Zora Praha</v>
      </c>
      <c r="D7" s="15" t="str">
        <f>Zápis!B57</f>
        <v>Opn.m</v>
      </c>
      <c r="E7" s="16">
        <f>Zápis!G57</f>
        <v>433</v>
      </c>
      <c r="F7" s="17">
        <f>Zápis!I57</f>
        <v>411</v>
      </c>
    </row>
    <row r="8" spans="1:6" ht="18.899999999999999" customHeight="1" x14ac:dyDescent="0.3">
      <c r="A8" s="12" t="s">
        <v>19</v>
      </c>
      <c r="B8" s="14" t="str">
        <f>Zápis!A53</f>
        <v>Polnar Jakub</v>
      </c>
      <c r="C8" s="19" t="str">
        <f>Zápis!A54</f>
        <v>Zora Praha</v>
      </c>
      <c r="D8" s="15" t="str">
        <f>Zápis!B53</f>
        <v>Opn.m</v>
      </c>
      <c r="E8" s="16">
        <f>Zápis!G53</f>
        <v>464</v>
      </c>
      <c r="F8" s="17">
        <f>Zápis!I53</f>
        <v>441</v>
      </c>
    </row>
    <row r="9" spans="1:6" ht="18.899999999999999" customHeight="1" x14ac:dyDescent="0.3">
      <c r="A9" s="12" t="s">
        <v>20</v>
      </c>
      <c r="B9" s="14">
        <f>Zápis!A99</f>
        <v>0</v>
      </c>
      <c r="C9" s="24">
        <f>Zápis!A100</f>
        <v>0</v>
      </c>
      <c r="D9" s="33">
        <f>Zápis!B99</f>
        <v>0</v>
      </c>
      <c r="E9" s="32">
        <f>Zápis!G99</f>
        <v>0</v>
      </c>
      <c r="F9" s="31">
        <f>Zápis!I99</f>
        <v>0</v>
      </c>
    </row>
    <row r="10" spans="1:6" ht="18.899999999999999" customHeight="1" x14ac:dyDescent="0.3">
      <c r="A10" s="12" t="s">
        <v>21</v>
      </c>
      <c r="B10" s="14" t="str">
        <f>Zápis!A45</f>
        <v>Gutová Marie</v>
      </c>
      <c r="C10" s="19" t="str">
        <f>Zápis!A46</f>
        <v>TJ Jiskra Kyjov</v>
      </c>
      <c r="D10" s="15" t="str">
        <f>Zápis!B45</f>
        <v>Opn.ž</v>
      </c>
      <c r="E10" s="16">
        <f>Zápis!G45</f>
        <v>565</v>
      </c>
      <c r="F10" s="17">
        <f>Zápis!I45</f>
        <v>548</v>
      </c>
    </row>
    <row r="11" spans="1:6" ht="18.899999999999999" customHeight="1" x14ac:dyDescent="0.3">
      <c r="A11" s="12" t="s">
        <v>22</v>
      </c>
      <c r="B11" s="14">
        <f>Zápis!A103</f>
        <v>0</v>
      </c>
      <c r="C11" s="24">
        <f>Zápis!A104</f>
        <v>0</v>
      </c>
      <c r="D11" s="15">
        <f>Zápis!B103</f>
        <v>0</v>
      </c>
      <c r="E11" s="16">
        <f>Zápis!G103</f>
        <v>0</v>
      </c>
      <c r="F11" s="17">
        <f>Zápis!I103</f>
        <v>0</v>
      </c>
    </row>
    <row r="12" spans="1:6" ht="18.899999999999999" customHeight="1" x14ac:dyDescent="0.3">
      <c r="A12" s="12" t="s">
        <v>23</v>
      </c>
      <c r="B12" s="14" t="str">
        <f>Zápis!A41</f>
        <v>Matějný Jiří</v>
      </c>
      <c r="C12" s="18" t="str">
        <f>Zápis!A42</f>
        <v>Zora Praha</v>
      </c>
      <c r="D12" s="15" t="str">
        <f>Zápis!B41</f>
        <v>B3m</v>
      </c>
      <c r="E12" s="16">
        <f>Zápis!G41</f>
        <v>452</v>
      </c>
      <c r="F12" s="17">
        <f>Zápis!I41</f>
        <v>452</v>
      </c>
    </row>
    <row r="13" spans="1:6" ht="18.899999999999999" customHeight="1" x14ac:dyDescent="0.3">
      <c r="A13" s="12" t="s">
        <v>24</v>
      </c>
      <c r="B13" s="14">
        <f>Zápis!A101</f>
        <v>0</v>
      </c>
      <c r="C13" s="24">
        <f>Zápis!A102</f>
        <v>0</v>
      </c>
      <c r="D13" s="15">
        <f>Zápis!B101</f>
        <v>0</v>
      </c>
      <c r="E13" s="16">
        <f>Zápis!G101</f>
        <v>0</v>
      </c>
      <c r="F13" s="17">
        <f>Zápis!I101</f>
        <v>0</v>
      </c>
    </row>
    <row r="14" spans="1:6" ht="18.899999999999999" customHeight="1" x14ac:dyDescent="0.3">
      <c r="A14" s="12" t="s">
        <v>25</v>
      </c>
      <c r="B14" s="14" t="str">
        <f>Zápis!A51</f>
        <v>Brückner Leopold</v>
      </c>
      <c r="C14" s="19" t="str">
        <f>Zápis!A52</f>
        <v xml:space="preserve">TJ Sokol Brno IV.ZP </v>
      </c>
      <c r="D14" s="15" t="str">
        <f>Zápis!B51</f>
        <v>B2m</v>
      </c>
      <c r="E14" s="16">
        <f>Zápis!G51</f>
        <v>567</v>
      </c>
      <c r="F14" s="17">
        <f>Zápis!I51</f>
        <v>595</v>
      </c>
    </row>
    <row r="15" spans="1:6" ht="18.899999999999999" customHeight="1" x14ac:dyDescent="0.3">
      <c r="A15" s="12" t="s">
        <v>26</v>
      </c>
      <c r="B15" s="14">
        <f>Zápis!A105</f>
        <v>0</v>
      </c>
      <c r="C15" s="24">
        <f>Zápis!A106</f>
        <v>0</v>
      </c>
      <c r="D15" s="15">
        <f>Zápis!B105</f>
        <v>0</v>
      </c>
      <c r="E15" s="16">
        <f>Zápis!G105</f>
        <v>0</v>
      </c>
      <c r="F15" s="17">
        <f>Zápis!I105</f>
        <v>0</v>
      </c>
    </row>
    <row r="16" spans="1:6" ht="18.899999999999999" customHeight="1" x14ac:dyDescent="0.3">
      <c r="A16" s="12" t="s">
        <v>27</v>
      </c>
      <c r="B16" s="14" t="str">
        <f>Zápis!A37</f>
        <v>Ščudlová Markéta</v>
      </c>
      <c r="C16" s="19" t="str">
        <f>Zápis!A38</f>
        <v>TJ Jiskra Kyjov</v>
      </c>
      <c r="D16" s="15" t="str">
        <f>Zápis!B37</f>
        <v>B1ž</v>
      </c>
      <c r="E16" s="16">
        <f>Zápis!G37</f>
        <v>229</v>
      </c>
      <c r="F16" s="17">
        <f>Zápis!I37</f>
        <v>291</v>
      </c>
    </row>
    <row r="17" spans="1:6" ht="18.899999999999999" customHeight="1" x14ac:dyDescent="0.3">
      <c r="A17" s="12" t="s">
        <v>28</v>
      </c>
      <c r="B17" s="14">
        <f>Zápis!A79</f>
        <v>0</v>
      </c>
      <c r="C17" s="19">
        <f>Zápis!A80</f>
        <v>0</v>
      </c>
      <c r="D17" s="15">
        <f>Zápis!B79</f>
        <v>0</v>
      </c>
      <c r="E17" s="16">
        <f>Zápis!G79</f>
        <v>0</v>
      </c>
      <c r="F17" s="17">
        <f>Zápis!I79</f>
        <v>0</v>
      </c>
    </row>
    <row r="18" spans="1:6" ht="15.6" x14ac:dyDescent="0.3">
      <c r="A18" s="12"/>
    </row>
    <row r="19" spans="1:6" x14ac:dyDescent="0.25">
      <c r="B19" t="s">
        <v>71</v>
      </c>
    </row>
  </sheetData>
  <dataValidations count="1">
    <dataValidation type="list" showErrorMessage="1" error="neplatné zadání" promptTitle="Vyber" sqref="C3:C17" xr:uid="{00000000-0002-0000-0B00-000000000000}">
      <formula1>$J$2:$J$15</formula1>
    </dataValidation>
  </dataValidations>
  <pageMargins left="0.51181102362204722" right="0.47244094488188981" top="2.3622047244094491" bottom="0.47244094488188981" header="0.39370078740157483" footer="0.35433070866141736"/>
  <pageSetup paperSize="9" orientation="portrait" r:id="rId1"/>
  <headerFooter alignWithMargins="0">
    <oddHeader>&amp;LBlansko&amp;C&amp;G
&amp;"Arial CE,Tučné"&amp;8PARTNER ČESKÉHO SVAZU ZRAKOVĚ POSTIŽENÝCH SPORTOVCŮ&amp;R30.8.2014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:F24"/>
  <sheetViews>
    <sheetView zoomScaleNormal="100" workbookViewId="0">
      <selection activeCell="H12" sqref="H12"/>
    </sheetView>
  </sheetViews>
  <sheetFormatPr defaultColWidth="9.109375"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64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24">
        <f>Zápis!A109</f>
        <v>0</v>
      </c>
      <c r="C4" s="24">
        <f>Zápis!A110</f>
        <v>0</v>
      </c>
      <c r="D4" s="33">
        <f>Zápis!B109</f>
        <v>0</v>
      </c>
      <c r="E4" s="32">
        <f>Zápis!G109</f>
        <v>0</v>
      </c>
      <c r="F4" s="31">
        <f>Zápis!I109</f>
        <v>0</v>
      </c>
    </row>
    <row r="5" spans="1:6" ht="18.899999999999999" customHeight="1" x14ac:dyDescent="0.3">
      <c r="A5" s="12" t="s">
        <v>16</v>
      </c>
      <c r="B5" s="24">
        <f>Zápis!A107</f>
        <v>0</v>
      </c>
      <c r="C5" s="24">
        <f>Zápis!A108</f>
        <v>0</v>
      </c>
      <c r="D5" s="33">
        <f>Zápis!B107</f>
        <v>0</v>
      </c>
      <c r="E5" s="32">
        <f>Zápis!G107</f>
        <v>0</v>
      </c>
      <c r="F5" s="31">
        <f>Zápis!I107</f>
        <v>0</v>
      </c>
    </row>
    <row r="6" spans="1:6" ht="18.899999999999999" customHeight="1" x14ac:dyDescent="0.3">
      <c r="A6" s="12" t="s">
        <v>17</v>
      </c>
      <c r="B6" s="14" t="str">
        <f>Zápis!A43</f>
        <v>Paulus Josef</v>
      </c>
      <c r="C6" s="19" t="str">
        <f>Zápis!A44</f>
        <v>Zrapos Opava</v>
      </c>
      <c r="D6" s="15" t="str">
        <f>Zápis!B43</f>
        <v>B3m</v>
      </c>
      <c r="E6" s="16">
        <f>Zápis!G43</f>
        <v>654</v>
      </c>
      <c r="F6" s="17">
        <f>Zápis!I43</f>
        <v>654</v>
      </c>
    </row>
    <row r="7" spans="1:6" ht="18.899999999999999" customHeight="1" x14ac:dyDescent="0.3">
      <c r="A7" s="12" t="s">
        <v>18</v>
      </c>
      <c r="B7" s="14">
        <f>Zápis!A93</f>
        <v>0</v>
      </c>
      <c r="C7" s="24">
        <f>Zápis!A94</f>
        <v>0</v>
      </c>
      <c r="D7" s="33">
        <f>Zápis!B93</f>
        <v>0</v>
      </c>
      <c r="E7" s="32">
        <f>Zápis!G93</f>
        <v>0</v>
      </c>
      <c r="F7" s="31">
        <f>Zápis!I93</f>
        <v>0</v>
      </c>
    </row>
    <row r="8" spans="1:6" ht="18.899999999999999" customHeight="1" x14ac:dyDescent="0.3">
      <c r="A8" s="12" t="s">
        <v>19</v>
      </c>
      <c r="B8" s="14">
        <f>Zápis!A69</f>
        <v>0</v>
      </c>
      <c r="C8" s="19">
        <f>Zápis!A70</f>
        <v>0</v>
      </c>
      <c r="D8" s="15">
        <f>Zápis!B69</f>
        <v>0</v>
      </c>
      <c r="E8" s="16">
        <f>Zápis!G69</f>
        <v>0</v>
      </c>
      <c r="F8" s="17">
        <f>Zápis!I69</f>
        <v>0</v>
      </c>
    </row>
    <row r="9" spans="1:6" ht="18.899999999999999" customHeight="1" x14ac:dyDescent="0.3">
      <c r="A9" s="12" t="s">
        <v>20</v>
      </c>
      <c r="B9" s="14" t="str">
        <f>Zápis!A55</f>
        <v>Vymazalová Silva</v>
      </c>
      <c r="C9" s="19" t="str">
        <f>Zápis!A56</f>
        <v xml:space="preserve">TJ Sokol Brno IV.ZP </v>
      </c>
      <c r="D9" s="15" t="str">
        <f>Zápis!B55</f>
        <v>Opn.ž</v>
      </c>
      <c r="E9" s="16">
        <f>Zápis!G55</f>
        <v>568</v>
      </c>
      <c r="F9" s="17">
        <f>Zápis!I55</f>
        <v>551</v>
      </c>
    </row>
    <row r="10" spans="1:6" ht="18.899999999999999" customHeight="1" x14ac:dyDescent="0.3">
      <c r="A10" s="12"/>
    </row>
    <row r="11" spans="1:6" ht="18.899999999999999" customHeight="1" x14ac:dyDescent="0.3">
      <c r="A11" s="12"/>
      <c r="B11" t="s">
        <v>71</v>
      </c>
    </row>
    <row r="12" spans="1:6" ht="18.899999999999999" customHeight="1" x14ac:dyDescent="0.3">
      <c r="A12" s="12"/>
    </row>
    <row r="13" spans="1:6" ht="18.899999999999999" customHeight="1" x14ac:dyDescent="0.3">
      <c r="A13" s="12"/>
    </row>
    <row r="14" spans="1:6" ht="18.899999999999999" customHeight="1" x14ac:dyDescent="0.3">
      <c r="A14" s="12"/>
    </row>
    <row r="15" spans="1:6" ht="18.899999999999999" customHeight="1" x14ac:dyDescent="0.3">
      <c r="A15" s="12"/>
    </row>
    <row r="16" spans="1:6" ht="18.899999999999999" customHeight="1" x14ac:dyDescent="0.3">
      <c r="A16" s="12"/>
    </row>
    <row r="17" spans="1:1" ht="18.899999999999999" customHeight="1" x14ac:dyDescent="0.3">
      <c r="A17" s="12"/>
    </row>
    <row r="18" spans="1:1" ht="18.899999999999999" customHeight="1" x14ac:dyDescent="0.3">
      <c r="A18" s="12"/>
    </row>
    <row r="19" spans="1:1" ht="18.899999999999999" customHeight="1" x14ac:dyDescent="0.3">
      <c r="A19" s="12"/>
    </row>
    <row r="20" spans="1:1" ht="18.899999999999999" customHeight="1" x14ac:dyDescent="0.3">
      <c r="A20" s="12"/>
    </row>
    <row r="21" spans="1:1" ht="18.899999999999999" customHeight="1" x14ac:dyDescent="0.3">
      <c r="A21" s="12"/>
    </row>
    <row r="22" spans="1:1" ht="18.899999999999999" customHeight="1" x14ac:dyDescent="0.3">
      <c r="A22" s="12"/>
    </row>
    <row r="23" spans="1:1" ht="18.899999999999999" customHeight="1" x14ac:dyDescent="0.3">
      <c r="A23" s="12"/>
    </row>
    <row r="24" spans="1:1" ht="15.6" x14ac:dyDescent="0.3">
      <c r="A24" s="12"/>
    </row>
  </sheetData>
  <dataValidations count="1">
    <dataValidation type="list" showErrorMessage="1" error="neplatné zadání" promptTitle="Vyber" sqref="C3:C9" xr:uid="{00000000-0002-0000-0C00-000000000000}">
      <formula1>$J$2:$J$15</formula1>
    </dataValidation>
  </dataValidations>
  <pageMargins left="0.51181102362204722" right="0.47244094488188981" top="2.3622047244094491" bottom="0.47244094488188981" header="0.39370078740157483" footer="0.35433070866141736"/>
  <pageSetup paperSize="9" orientation="portrait" r:id="rId1"/>
  <headerFooter alignWithMargins="0">
    <oddHeader>&amp;LBlansko&amp;C&amp;G
&amp;"Arial CE,Tučné"&amp;8PARTNER ČESKÉHO SVAZU ZRAKOVĚ POSTIŽENÝCH SPORTOVCŮ&amp;R30.8.2014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F19"/>
  <sheetViews>
    <sheetView zoomScaleNormal="100"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65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 t="str">
        <f>Zápis!A33</f>
        <v>Holý Petr</v>
      </c>
      <c r="C4" s="18" t="str">
        <f>Zápis!A34</f>
        <v xml:space="preserve">TJ Sokol Brno IV.ZP </v>
      </c>
      <c r="D4" s="15" t="str">
        <f>Zápis!B33</f>
        <v>Opn.m</v>
      </c>
      <c r="E4" s="16">
        <f>Zápis!G33</f>
        <v>611</v>
      </c>
      <c r="F4" s="17">
        <f>Zápis!I33</f>
        <v>580</v>
      </c>
    </row>
    <row r="5" spans="1:6" ht="18.899999999999999" customHeight="1" x14ac:dyDescent="0.3">
      <c r="A5" s="12" t="s">
        <v>16</v>
      </c>
      <c r="B5" s="14" t="str">
        <f>Zápis!A23</f>
        <v>Hradil Milan</v>
      </c>
      <c r="C5" s="19" t="str">
        <f>Zápis!A24</f>
        <v>SK Handicap Zlín</v>
      </c>
      <c r="D5" s="15" t="str">
        <f>Zápis!B23</f>
        <v>B1m</v>
      </c>
      <c r="E5" s="16">
        <f>Zápis!G23</f>
        <v>384</v>
      </c>
      <c r="F5" s="17">
        <f>Zápis!I23</f>
        <v>480</v>
      </c>
    </row>
    <row r="6" spans="1:6" ht="18.899999999999999" customHeight="1" x14ac:dyDescent="0.3">
      <c r="A6" s="12" t="s">
        <v>17</v>
      </c>
      <c r="B6" s="14">
        <f>Zápis!A97</f>
        <v>0</v>
      </c>
      <c r="C6" s="24">
        <f>Zápis!A98</f>
        <v>0</v>
      </c>
      <c r="D6" s="15">
        <f>Zápis!B97</f>
        <v>0</v>
      </c>
      <c r="E6" s="16">
        <f>Zápis!G97</f>
        <v>0</v>
      </c>
      <c r="F6" s="17">
        <f>Zápis!I97</f>
        <v>0</v>
      </c>
    </row>
    <row r="7" spans="1:6" ht="18.899999999999999" customHeight="1" x14ac:dyDescent="0.3">
      <c r="A7" s="12" t="s">
        <v>18</v>
      </c>
      <c r="B7" s="14" t="str">
        <f>Zápis!A49</f>
        <v>Nývltová Jaromíra</v>
      </c>
      <c r="C7" s="18" t="str">
        <f>Zápis!A50</f>
        <v>Zora Praha</v>
      </c>
      <c r="D7" s="15" t="str">
        <f>Zápis!B49</f>
        <v>B3ž</v>
      </c>
      <c r="E7" s="16">
        <f>Zápis!G49</f>
        <v>492</v>
      </c>
      <c r="F7" s="17">
        <f>Zápis!I49</f>
        <v>502</v>
      </c>
    </row>
    <row r="8" spans="1:6" ht="18.899999999999999" customHeight="1" x14ac:dyDescent="0.3">
      <c r="A8" s="12" t="s">
        <v>19</v>
      </c>
      <c r="B8" s="14" t="str">
        <f>Zápis!A47</f>
        <v>Olšanská Ivana</v>
      </c>
      <c r="C8" s="19" t="str">
        <f>Zápis!A48</f>
        <v xml:space="preserve">TJ Sokol Brno IV.ZP </v>
      </c>
      <c r="D8" s="15" t="str">
        <f>Zápis!B47</f>
        <v>Opn.ž</v>
      </c>
      <c r="E8" s="16">
        <f>Zápis!G47</f>
        <v>552</v>
      </c>
      <c r="F8" s="17">
        <f>Zápis!I47</f>
        <v>535</v>
      </c>
    </row>
    <row r="9" spans="1:6" ht="18.899999999999999" customHeight="1" x14ac:dyDescent="0.3">
      <c r="A9" s="12" t="s">
        <v>20</v>
      </c>
      <c r="B9" s="14">
        <f>Zápis!A87</f>
        <v>0</v>
      </c>
      <c r="C9" s="19">
        <f>Zápis!A88</f>
        <v>0</v>
      </c>
      <c r="D9" s="33">
        <f>Zápis!B87</f>
        <v>0</v>
      </c>
      <c r="E9" s="32">
        <f>Zápis!G87</f>
        <v>0</v>
      </c>
      <c r="F9" s="31">
        <f>Zápis!I87</f>
        <v>0</v>
      </c>
    </row>
    <row r="10" spans="1:6" ht="18.899999999999999" customHeight="1" x14ac:dyDescent="0.3">
      <c r="A10" s="12" t="s">
        <v>21</v>
      </c>
      <c r="B10" s="24">
        <f>Zápis!A113</f>
        <v>0</v>
      </c>
      <c r="C10" s="24">
        <f>Zápis!A114</f>
        <v>0</v>
      </c>
      <c r="D10" s="33">
        <f>Zápis!B113</f>
        <v>0</v>
      </c>
      <c r="E10" s="32">
        <f>Zápis!G113</f>
        <v>0</v>
      </c>
      <c r="F10" s="31">
        <f>Zápis!I113</f>
        <v>0</v>
      </c>
    </row>
    <row r="11" spans="1:6" ht="18.899999999999999" customHeight="1" x14ac:dyDescent="0.3">
      <c r="A11" s="12" t="s">
        <v>22</v>
      </c>
      <c r="B11" s="24">
        <f>Zápis!A121</f>
        <v>0</v>
      </c>
      <c r="C11" s="24">
        <f>Zápis!A122</f>
        <v>0</v>
      </c>
      <c r="D11" s="33">
        <f>Zápis!B121</f>
        <v>0</v>
      </c>
      <c r="E11" s="32">
        <f>Zápis!G121</f>
        <v>0</v>
      </c>
      <c r="F11" s="31">
        <f>Zápis!I121</f>
        <v>0</v>
      </c>
    </row>
    <row r="12" spans="1:6" ht="18.899999999999999" customHeight="1" x14ac:dyDescent="0.3">
      <c r="A12" s="12" t="s">
        <v>23</v>
      </c>
      <c r="B12" s="14" t="str">
        <f>Zápis!A25</f>
        <v>Gut Pavel</v>
      </c>
      <c r="C12" s="18" t="str">
        <f>Zápis!A26</f>
        <v>TJ Jiskra Kyjov</v>
      </c>
      <c r="D12" s="15" t="str">
        <f>Zápis!B25</f>
        <v>B2m</v>
      </c>
      <c r="E12" s="16">
        <f>Zápis!G25</f>
        <v>484</v>
      </c>
      <c r="F12" s="17">
        <f>Zápis!I25</f>
        <v>508</v>
      </c>
    </row>
    <row r="13" spans="1:6" ht="18.899999999999999" customHeight="1" x14ac:dyDescent="0.3">
      <c r="A13" s="12" t="s">
        <v>24</v>
      </c>
      <c r="B13" s="14" t="str">
        <f>Zápis!A17</f>
        <v>Škropeková Žofia</v>
      </c>
      <c r="C13" s="18" t="str">
        <f>Zápis!A18</f>
        <v>Zrapos Opava</v>
      </c>
      <c r="D13" s="15" t="str">
        <f>Zápis!$B17</f>
        <v>B3ž</v>
      </c>
      <c r="E13" s="16">
        <f>Zápis!G17</f>
        <v>519</v>
      </c>
      <c r="F13" s="17">
        <f>Zápis!I17</f>
        <v>529</v>
      </c>
    </row>
    <row r="14" spans="1:6" ht="18.899999999999999" customHeight="1" x14ac:dyDescent="0.3">
      <c r="A14" s="12" t="s">
        <v>25</v>
      </c>
      <c r="B14" s="14">
        <f>Zápis!A91</f>
        <v>0</v>
      </c>
      <c r="C14" s="24">
        <f>Zápis!A92</f>
        <v>0</v>
      </c>
      <c r="D14" s="15">
        <f>Zápis!B91</f>
        <v>0</v>
      </c>
      <c r="E14" s="16">
        <f>Zápis!G91</f>
        <v>0</v>
      </c>
      <c r="F14" s="17">
        <f>Zápis!I91</f>
        <v>0</v>
      </c>
    </row>
    <row r="15" spans="1:6" ht="18.899999999999999" customHeight="1" x14ac:dyDescent="0.3">
      <c r="A15" s="12" t="s">
        <v>26</v>
      </c>
      <c r="B15" s="14">
        <f>Zápis!A89</f>
        <v>0</v>
      </c>
      <c r="C15" s="24">
        <f>Zápis!A90</f>
        <v>0</v>
      </c>
      <c r="D15" s="15">
        <f>Zápis!B89</f>
        <v>0</v>
      </c>
      <c r="E15" s="16">
        <f>Zápis!G89</f>
        <v>0</v>
      </c>
      <c r="F15" s="17">
        <f>Zápis!I89</f>
        <v>0</v>
      </c>
    </row>
    <row r="16" spans="1:6" ht="18.899999999999999" customHeight="1" x14ac:dyDescent="0.3">
      <c r="A16" s="12"/>
    </row>
    <row r="17" spans="1:2" ht="15.6" x14ac:dyDescent="0.3">
      <c r="A17" s="12"/>
    </row>
    <row r="19" spans="1:2" x14ac:dyDescent="0.25">
      <c r="B19" t="s">
        <v>71</v>
      </c>
    </row>
  </sheetData>
  <dataValidations count="1">
    <dataValidation type="list" showErrorMessage="1" error="neplatné zadání" promptTitle="Vyber" sqref="C3:C14" xr:uid="{00000000-0002-0000-0D00-000000000000}">
      <formula1>$J$2:$J$15</formula1>
    </dataValidation>
  </dataValidations>
  <pageMargins left="0.51181102362204722" right="0.47244094488188981" top="2.3622047244094491" bottom="0.47244094488188981" header="0.39370078740157483" footer="0.35433070866141736"/>
  <pageSetup paperSize="9" orientation="portrait" r:id="rId1"/>
  <headerFooter alignWithMargins="0">
    <oddHeader>&amp;LBlansko&amp;C&amp;G
&amp;"Arial CE,Tučné"&amp;8PARTNER ČESKÉHO SVAZU ZRAKOVĚ POSTIŽENÝCH SPORTOVCŮ&amp;R30.8.2014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65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>
        <f>Zápis!A71</f>
        <v>0</v>
      </c>
      <c r="C4" s="19">
        <f>Zápis!A72</f>
        <v>0</v>
      </c>
      <c r="D4" s="15">
        <f>Zápis!B71</f>
        <v>0</v>
      </c>
      <c r="E4" s="16">
        <f>Zápis!G71</f>
        <v>0</v>
      </c>
      <c r="F4" s="17">
        <f>Zápis!I71</f>
        <v>0</v>
      </c>
    </row>
    <row r="5" spans="1:6" ht="18.899999999999999" customHeight="1" x14ac:dyDescent="0.3">
      <c r="A5" s="12" t="s">
        <v>16</v>
      </c>
      <c r="B5" s="14">
        <f>Zápis!A63</f>
        <v>0</v>
      </c>
      <c r="C5" s="19">
        <f>Zápis!A64</f>
        <v>0</v>
      </c>
      <c r="D5" s="15">
        <f>Zápis!B63</f>
        <v>0</v>
      </c>
      <c r="E5" s="16">
        <f>Zápis!G63</f>
        <v>0</v>
      </c>
      <c r="F5" s="17">
        <f>Zápis!I63</f>
        <v>0</v>
      </c>
    </row>
    <row r="6" spans="1:6" ht="18.899999999999999" customHeight="1" x14ac:dyDescent="0.3">
      <c r="A6" s="12" t="s">
        <v>17</v>
      </c>
      <c r="B6" s="14">
        <f>Zápis!A61</f>
        <v>0</v>
      </c>
      <c r="C6" s="19">
        <f>Zápis!A62</f>
        <v>0</v>
      </c>
      <c r="D6" s="15">
        <f>Zápis!B61</f>
        <v>0</v>
      </c>
      <c r="E6" s="16">
        <f>Zápis!G61</f>
        <v>0</v>
      </c>
      <c r="F6" s="17">
        <f>Zápis!I61</f>
        <v>0</v>
      </c>
    </row>
    <row r="7" spans="1:6" ht="18.899999999999999" customHeight="1" x14ac:dyDescent="0.3">
      <c r="A7" s="12" t="s">
        <v>18</v>
      </c>
      <c r="B7" s="14">
        <f>Zápis!A59</f>
        <v>0</v>
      </c>
      <c r="C7" s="19">
        <f>Zápis!A60</f>
        <v>0</v>
      </c>
      <c r="D7" s="15">
        <f>Zápis!B59</f>
        <v>0</v>
      </c>
      <c r="E7" s="16">
        <f>Zápis!G59</f>
        <v>0</v>
      </c>
      <c r="F7" s="17">
        <f>Zápis!I59</f>
        <v>0</v>
      </c>
    </row>
    <row r="8" spans="1:6" ht="18.899999999999999" customHeight="1" x14ac:dyDescent="0.3">
      <c r="A8" s="12" t="s">
        <v>19</v>
      </c>
      <c r="B8" s="24">
        <f>Zápis!A119</f>
        <v>0</v>
      </c>
      <c r="C8" s="24">
        <f>Zápis!A120</f>
        <v>0</v>
      </c>
      <c r="D8" s="33">
        <f>Zápis!B119</f>
        <v>0</v>
      </c>
      <c r="E8" s="32">
        <f>Zápis!G119</f>
        <v>0</v>
      </c>
      <c r="F8" s="31">
        <f>Zápis!I119</f>
        <v>0</v>
      </c>
    </row>
    <row r="9" spans="1:6" ht="18.899999999999999" customHeight="1" x14ac:dyDescent="0.3">
      <c r="A9" s="12" t="s">
        <v>20</v>
      </c>
      <c r="B9" s="14" t="str">
        <f>Zápis!A39</f>
        <v>Horský Zdeněk</v>
      </c>
      <c r="C9" s="19" t="str">
        <f>Zápis!A40</f>
        <v>Zora Praha</v>
      </c>
      <c r="D9" s="15" t="str">
        <f>Zápis!B39</f>
        <v>Opn.m</v>
      </c>
      <c r="E9" s="16">
        <f>Zápis!G39</f>
        <v>530</v>
      </c>
      <c r="F9" s="17">
        <f>Zápis!I39</f>
        <v>504</v>
      </c>
    </row>
    <row r="10" spans="1:6" ht="18.899999999999999" customHeight="1" x14ac:dyDescent="0.3">
      <c r="A10" s="12"/>
    </row>
    <row r="11" spans="1:6" ht="18.899999999999999" customHeight="1" x14ac:dyDescent="0.3">
      <c r="A11" s="12"/>
    </row>
    <row r="12" spans="1:6" ht="18.899999999999999" customHeight="1" x14ac:dyDescent="0.3">
      <c r="A12" s="12"/>
    </row>
    <row r="13" spans="1:6" ht="18.899999999999999" customHeight="1" x14ac:dyDescent="0.3">
      <c r="A13" s="12"/>
      <c r="B13" t="s">
        <v>71</v>
      </c>
    </row>
    <row r="14" spans="1:6" ht="18.899999999999999" customHeight="1" x14ac:dyDescent="0.3">
      <c r="A14" s="12"/>
    </row>
    <row r="15" spans="1:6" ht="18.899999999999999" customHeight="1" x14ac:dyDescent="0.3">
      <c r="A15" s="12"/>
    </row>
    <row r="16" spans="1:6" ht="18.899999999999999" customHeight="1" x14ac:dyDescent="0.3">
      <c r="A16" s="12"/>
    </row>
    <row r="17" spans="1:1" ht="18.899999999999999" customHeight="1" x14ac:dyDescent="0.3">
      <c r="A17" s="12"/>
    </row>
    <row r="18" spans="1:1" ht="18.899999999999999" customHeight="1" x14ac:dyDescent="0.3">
      <c r="A18" s="12"/>
    </row>
    <row r="19" spans="1:1" ht="18.899999999999999" customHeight="1" x14ac:dyDescent="0.3">
      <c r="A19" s="12"/>
    </row>
    <row r="20" spans="1:1" ht="18.899999999999999" customHeight="1" x14ac:dyDescent="0.3">
      <c r="A20" s="12"/>
    </row>
    <row r="21" spans="1:1" ht="18.899999999999999" customHeight="1" x14ac:dyDescent="0.3">
      <c r="A21" s="12"/>
    </row>
    <row r="22" spans="1:1" ht="18.899999999999999" customHeight="1" x14ac:dyDescent="0.3">
      <c r="A22" s="12"/>
    </row>
    <row r="23" spans="1:1" ht="15.6" x14ac:dyDescent="0.3">
      <c r="A23" s="12"/>
    </row>
  </sheetData>
  <dataValidations count="1">
    <dataValidation type="list" showErrorMessage="1" error="neplatné zadání" promptTitle="Vyber" sqref="C3" xr:uid="{00000000-0002-0000-0E00-000000000000}">
      <formula1>$J$2:$J$15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"/>
  <sheetViews>
    <sheetView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66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 t="str">
        <f>Zápis!A7</f>
        <v>Gruncl Josef</v>
      </c>
      <c r="C4" s="19" t="str">
        <f>Zápis!A8</f>
        <v>SK Slavia Praha OZP</v>
      </c>
      <c r="D4" s="15" t="str">
        <f>Zápis!$B7</f>
        <v>B3m</v>
      </c>
      <c r="E4" s="16">
        <f>Zápis!G7</f>
        <v>610</v>
      </c>
      <c r="F4" s="17">
        <f>Zápis!I7</f>
        <v>610</v>
      </c>
    </row>
    <row r="5" spans="1:6" ht="18.899999999999999" customHeight="1" x14ac:dyDescent="0.3">
      <c r="A5" s="12" t="s">
        <v>16</v>
      </c>
      <c r="B5" s="14" t="str">
        <f>Zápis!A5</f>
        <v>Mrázková Jarmila</v>
      </c>
      <c r="C5" s="13" t="str">
        <f>Zápis!A6</f>
        <v>SK Slavia Praha OZP</v>
      </c>
      <c r="D5" s="15" t="str">
        <f>Zápis!$B5</f>
        <v>Opn.ž</v>
      </c>
      <c r="E5" s="16">
        <f>Zápis!G5</f>
        <v>599</v>
      </c>
      <c r="F5" s="17">
        <f>Zápis!I5</f>
        <v>581</v>
      </c>
    </row>
    <row r="6" spans="1:6" ht="18.899999999999999" customHeight="1" x14ac:dyDescent="0.3">
      <c r="A6" s="12" t="s">
        <v>17</v>
      </c>
      <c r="B6" s="14" t="str">
        <f>Zápis!A9</f>
        <v>Srníček Miroslav</v>
      </c>
      <c r="C6" s="18" t="str">
        <f>Zápis!A10</f>
        <v>SK Slavia Praha OZP</v>
      </c>
      <c r="D6" s="15" t="str">
        <f>Zápis!$B9</f>
        <v>B3m</v>
      </c>
      <c r="E6" s="16">
        <f>Zápis!G9</f>
        <v>548</v>
      </c>
      <c r="F6" s="17">
        <f>Zápis!I9</f>
        <v>548</v>
      </c>
    </row>
    <row r="7" spans="1:6" ht="18.899999999999999" customHeight="1" x14ac:dyDescent="0.3">
      <c r="A7" s="12" t="s">
        <v>18</v>
      </c>
      <c r="B7" s="14" t="str">
        <f>Zápis!A15</f>
        <v>Paulusová Anna</v>
      </c>
      <c r="C7" s="19" t="str">
        <f>Zápis!A16</f>
        <v>Zrapos Opava</v>
      </c>
      <c r="D7" s="15" t="str">
        <f>Zápis!$B15</f>
        <v>B2ž</v>
      </c>
      <c r="E7" s="16">
        <f>Zápis!G15</f>
        <v>623</v>
      </c>
      <c r="F7" s="17">
        <f>Zápis!I15</f>
        <v>667</v>
      </c>
    </row>
    <row r="8" spans="1:6" ht="18.899999999999999" customHeight="1" x14ac:dyDescent="0.3">
      <c r="A8" s="12" t="s">
        <v>19</v>
      </c>
      <c r="B8" s="14">
        <f>Zápis!A67</f>
        <v>0</v>
      </c>
      <c r="C8" s="19">
        <f>Zápis!A68</f>
        <v>0</v>
      </c>
      <c r="D8" s="15">
        <f>Zápis!B67</f>
        <v>0</v>
      </c>
      <c r="E8" s="16">
        <f>Zápis!G67</f>
        <v>0</v>
      </c>
      <c r="F8" s="17">
        <f>Zápis!I67</f>
        <v>0</v>
      </c>
    </row>
    <row r="9" spans="1:6" ht="18.899999999999999" customHeight="1" x14ac:dyDescent="0.3">
      <c r="A9" s="12" t="s">
        <v>20</v>
      </c>
      <c r="B9" s="14" t="str">
        <f>Zápis!A3</f>
        <v>Hradilová Helena</v>
      </c>
      <c r="C9" s="13" t="str">
        <f>Zápis!A4</f>
        <v>SK Handicap Zlín</v>
      </c>
      <c r="D9" s="15" t="str">
        <f>Zápis!$B3</f>
        <v>B3ž</v>
      </c>
      <c r="E9" s="16">
        <f>Zápis!G3</f>
        <v>630</v>
      </c>
      <c r="F9" s="17">
        <f>Zápis!I3</f>
        <v>643</v>
      </c>
    </row>
    <row r="10" spans="1:6" ht="18.899999999999999" customHeight="1" x14ac:dyDescent="0.3">
      <c r="A10" s="12"/>
    </row>
    <row r="11" spans="1:6" ht="18.899999999999999" customHeight="1" x14ac:dyDescent="0.3">
      <c r="A11" s="12"/>
    </row>
    <row r="12" spans="1:6" ht="15.6" x14ac:dyDescent="0.3">
      <c r="A12" s="12"/>
    </row>
    <row r="13" spans="1:6" x14ac:dyDescent="0.25">
      <c r="B13" t="s">
        <v>71</v>
      </c>
    </row>
  </sheetData>
  <dataValidations count="1">
    <dataValidation type="list" showErrorMessage="1" error="neplatné zadání" promptTitle="Vyber" sqref="C3" xr:uid="{00000000-0002-0000-0F00-000000000000}">
      <formula1>$J$2:$J$11</formula1>
    </dataValidation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5"/>
  <sheetViews>
    <sheetView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66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>
        <f>Zápis!A65</f>
        <v>0</v>
      </c>
      <c r="C4" s="18">
        <f>Zápis!A66</f>
        <v>0</v>
      </c>
      <c r="D4" s="15">
        <f>Zápis!B65</f>
        <v>0</v>
      </c>
      <c r="E4" s="16">
        <f>Zápis!G65</f>
        <v>0</v>
      </c>
      <c r="F4" s="17">
        <f>Zápis!I65</f>
        <v>0</v>
      </c>
    </row>
    <row r="5" spans="1:6" ht="18.899999999999999" customHeight="1" x14ac:dyDescent="0.3">
      <c r="A5" s="12" t="s">
        <v>16</v>
      </c>
      <c r="B5" s="14" t="str">
        <f>Zápis!A11</f>
        <v>Reichel Jiří</v>
      </c>
      <c r="C5" s="19" t="str">
        <f>Zápis!A12</f>
        <v>SK Slavia Praha OZP</v>
      </c>
      <c r="D5" s="15" t="str">
        <f>Zápis!$B11</f>
        <v>B2m</v>
      </c>
      <c r="E5" s="16">
        <f>Zápis!G11</f>
        <v>485</v>
      </c>
      <c r="F5" s="17">
        <f>Zápis!I11</f>
        <v>509</v>
      </c>
    </row>
    <row r="6" spans="1:6" ht="18.899999999999999" customHeight="1" x14ac:dyDescent="0.3">
      <c r="A6" s="12" t="s">
        <v>17</v>
      </c>
      <c r="B6" s="24">
        <f>Zápis!A117</f>
        <v>0</v>
      </c>
      <c r="C6" s="24">
        <f>Zápis!A118</f>
        <v>0</v>
      </c>
      <c r="D6" s="33">
        <f>Zápis!B117</f>
        <v>0</v>
      </c>
      <c r="E6" s="32">
        <f>Zápis!G117</f>
        <v>0</v>
      </c>
      <c r="F6" s="31">
        <f>Zápis!I117</f>
        <v>0</v>
      </c>
    </row>
    <row r="7" spans="1:6" ht="18.899999999999999" customHeight="1" x14ac:dyDescent="0.3">
      <c r="A7" s="12"/>
    </row>
    <row r="8" spans="1:6" ht="18.899999999999999" customHeight="1" x14ac:dyDescent="0.3">
      <c r="A8" s="12"/>
    </row>
    <row r="9" spans="1:6" ht="18.899999999999999" customHeight="1" x14ac:dyDescent="0.3">
      <c r="A9" s="12"/>
    </row>
    <row r="10" spans="1:6" ht="18.899999999999999" customHeight="1" x14ac:dyDescent="0.3">
      <c r="A10" s="12"/>
      <c r="B10" t="s">
        <v>71</v>
      </c>
    </row>
    <row r="11" spans="1:6" ht="18.899999999999999" customHeight="1" x14ac:dyDescent="0.3">
      <c r="A11" s="12"/>
    </row>
    <row r="12" spans="1:6" ht="18.899999999999999" customHeight="1" x14ac:dyDescent="0.3">
      <c r="A12" s="12"/>
    </row>
    <row r="13" spans="1:6" ht="18.899999999999999" customHeight="1" x14ac:dyDescent="0.3">
      <c r="A13" s="12"/>
    </row>
    <row r="14" spans="1:6" ht="18.899999999999999" customHeight="1" x14ac:dyDescent="0.3">
      <c r="A14" s="12"/>
    </row>
    <row r="15" spans="1:6" ht="15.6" x14ac:dyDescent="0.3">
      <c r="A15" s="12"/>
    </row>
  </sheetData>
  <dataValidations count="1">
    <dataValidation type="list" showErrorMessage="1" error="neplatné zadání" promptTitle="Vyber" sqref="C3" xr:uid="{00000000-0002-0000-1000-000000000000}">
      <formula1>$J$2:$J$14</formula1>
    </dataValidation>
  </dataValidation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I9"/>
  <sheetViews>
    <sheetView workbookViewId="0">
      <selection activeCell="F18" sqref="F18"/>
    </sheetView>
  </sheetViews>
  <sheetFormatPr defaultRowHeight="13.2" x14ac:dyDescent="0.25"/>
  <cols>
    <col min="1" max="1" width="6" bestFit="1" customWidth="1"/>
    <col min="2" max="2" width="20.109375" bestFit="1" customWidth="1"/>
    <col min="3" max="3" width="20.6640625" customWidth="1"/>
    <col min="4" max="4" width="6.6640625" customWidth="1"/>
    <col min="5" max="5" width="20.6640625" customWidth="1"/>
    <col min="6" max="6" width="6.6640625" customWidth="1"/>
    <col min="7" max="7" width="20.6640625" customWidth="1"/>
    <col min="8" max="8" width="6.6640625" customWidth="1"/>
    <col min="9" max="9" width="9.109375" customWidth="1"/>
  </cols>
  <sheetData>
    <row r="3" spans="1:9" x14ac:dyDescent="0.25">
      <c r="A3" t="s">
        <v>84</v>
      </c>
    </row>
    <row r="4" spans="1:9" ht="15.6" x14ac:dyDescent="0.3">
      <c r="A4" t="s">
        <v>15</v>
      </c>
      <c r="B4" s="41" t="s">
        <v>89</v>
      </c>
      <c r="C4" s="42" t="str">
        <f>Zápis!A27</f>
        <v>Hasala Jaromír</v>
      </c>
      <c r="D4" s="44">
        <f>Zápis!I27</f>
        <v>634</v>
      </c>
      <c r="E4" s="42" t="str">
        <f>Zápis!A19</f>
        <v>Hudeček Josef</v>
      </c>
      <c r="F4" s="44">
        <f>Zápis!I19</f>
        <v>568</v>
      </c>
      <c r="G4" s="42" t="str">
        <f>Zápis!A29</f>
        <v>Piner Radek</v>
      </c>
      <c r="H4" s="44">
        <f>Zápis!I29</f>
        <v>569</v>
      </c>
      <c r="I4" s="43">
        <f t="shared" ref="I4:I9" si="0">SUM(D4,F4,H4)</f>
        <v>1771</v>
      </c>
    </row>
    <row r="5" spans="1:9" ht="15.6" x14ac:dyDescent="0.3">
      <c r="A5" t="s">
        <v>16</v>
      </c>
      <c r="B5" s="41" t="s">
        <v>83</v>
      </c>
      <c r="C5" s="42" t="str">
        <f>Zápis!A13</f>
        <v>Mrkvička Petr</v>
      </c>
      <c r="D5" s="44">
        <f>Zápis!I13</f>
        <v>578</v>
      </c>
      <c r="E5" s="42" t="str">
        <f>Zápis!A17</f>
        <v>Škropeková Žofia</v>
      </c>
      <c r="F5" s="44">
        <f>Zápis!I17</f>
        <v>529</v>
      </c>
      <c r="G5" s="42" t="str">
        <f>Zápis!A43</f>
        <v>Paulus Josef</v>
      </c>
      <c r="H5" s="44">
        <f>Zápis!I43</f>
        <v>654</v>
      </c>
      <c r="I5" s="43">
        <f t="shared" si="0"/>
        <v>1761</v>
      </c>
    </row>
    <row r="6" spans="1:9" ht="15.6" x14ac:dyDescent="0.3">
      <c r="A6" t="s">
        <v>17</v>
      </c>
      <c r="B6" s="41" t="s">
        <v>87</v>
      </c>
      <c r="C6" s="42" t="str">
        <f>Zápis!A51</f>
        <v>Brückner Leopold</v>
      </c>
      <c r="D6" s="44">
        <f>Zápis!I51</f>
        <v>595</v>
      </c>
      <c r="E6" s="42" t="str">
        <f>Zápis!A3</f>
        <v>Hradilová Helena</v>
      </c>
      <c r="F6" s="44">
        <f>Zápis!I3</f>
        <v>643</v>
      </c>
      <c r="G6" s="42" t="str">
        <f>Zápis!A23</f>
        <v>Hradil Milan</v>
      </c>
      <c r="H6" s="44">
        <f>Zápis!I23</f>
        <v>480</v>
      </c>
      <c r="I6" s="43">
        <f t="shared" si="0"/>
        <v>1718</v>
      </c>
    </row>
    <row r="7" spans="1:9" ht="15.6" x14ac:dyDescent="0.3">
      <c r="A7" t="s">
        <v>18</v>
      </c>
      <c r="B7" s="41" t="s">
        <v>92</v>
      </c>
      <c r="C7" s="42" t="str">
        <f>Zápis!A9</f>
        <v>Srníček Miroslav</v>
      </c>
      <c r="D7" s="44">
        <f>Zápis!I9</f>
        <v>548</v>
      </c>
      <c r="E7" s="42" t="str">
        <f>Zápis!A11</f>
        <v>Reichel Jiří</v>
      </c>
      <c r="F7" s="44">
        <f>Zápis!I11</f>
        <v>509</v>
      </c>
      <c r="G7" s="42" t="str">
        <f>Zápis!A31</f>
        <v>Pongrác Milan</v>
      </c>
      <c r="H7" s="44">
        <f>Zápis!I31</f>
        <v>583</v>
      </c>
      <c r="I7" s="43">
        <f t="shared" si="0"/>
        <v>1640</v>
      </c>
    </row>
    <row r="8" spans="1:9" ht="15.6" x14ac:dyDescent="0.3">
      <c r="A8" t="s">
        <v>19</v>
      </c>
      <c r="B8" s="41" t="s">
        <v>90</v>
      </c>
      <c r="C8" s="42" t="str">
        <f>Zápis!A41</f>
        <v>Matějný Jiří</v>
      </c>
      <c r="D8" s="44">
        <f>Zápis!I41</f>
        <v>452</v>
      </c>
      <c r="E8" s="42" t="str">
        <f>Zápis!A49</f>
        <v>Nývltová Jaromíra</v>
      </c>
      <c r="F8" s="44">
        <f>Zápis!I49</f>
        <v>502</v>
      </c>
      <c r="G8" s="42"/>
      <c r="H8" s="44"/>
      <c r="I8" s="43">
        <f t="shared" si="0"/>
        <v>954</v>
      </c>
    </row>
    <row r="9" spans="1:9" ht="15.6" x14ac:dyDescent="0.3">
      <c r="A9" t="s">
        <v>20</v>
      </c>
      <c r="B9" s="41" t="s">
        <v>88</v>
      </c>
      <c r="C9" s="42" t="str">
        <f>Zápis!A7</f>
        <v>Gruncl Josef</v>
      </c>
      <c r="D9" s="44">
        <f>Zápis!I7</f>
        <v>610</v>
      </c>
      <c r="E9" s="42"/>
      <c r="F9" s="44"/>
      <c r="G9" s="42"/>
      <c r="H9" s="44"/>
      <c r="I9" s="43">
        <f t="shared" si="0"/>
        <v>610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"/>
  <sheetViews>
    <sheetView zoomScale="205" zoomScaleNormal="205" workbookViewId="0">
      <selection activeCell="D4" sqref="D4"/>
    </sheetView>
  </sheetViews>
  <sheetFormatPr defaultRowHeight="13.2" x14ac:dyDescent="0.25"/>
  <cols>
    <col min="2" max="2" width="24.109375" customWidth="1"/>
    <col min="3" max="3" width="7" customWidth="1"/>
    <col min="4" max="4" width="16" customWidth="1"/>
    <col min="5" max="5" width="17.109375" customWidth="1"/>
  </cols>
  <sheetData>
    <row r="1" spans="1:4" ht="33" customHeight="1" x14ac:dyDescent="0.25">
      <c r="A1" t="s">
        <v>72</v>
      </c>
      <c r="B1" s="37" t="s">
        <v>73</v>
      </c>
    </row>
    <row r="2" spans="1:4" ht="27.75" customHeight="1" x14ac:dyDescent="0.25">
      <c r="A2" t="s">
        <v>74</v>
      </c>
      <c r="B2" s="37" t="s">
        <v>77</v>
      </c>
    </row>
    <row r="3" spans="1:4" ht="24.75" customHeight="1" x14ac:dyDescent="0.25">
      <c r="A3" t="s">
        <v>75</v>
      </c>
      <c r="B3" s="37" t="s">
        <v>78</v>
      </c>
    </row>
    <row r="4" spans="1:4" ht="26.25" customHeight="1" x14ac:dyDescent="0.25">
      <c r="A4" t="s">
        <v>70</v>
      </c>
      <c r="B4" s="37" t="s">
        <v>76</v>
      </c>
      <c r="D4" s="37" t="s">
        <v>79</v>
      </c>
    </row>
  </sheetData>
  <hyperlinks>
    <hyperlink ref="B1" r:id="rId1" xr:uid="{00000000-0004-0000-1200-000000000000}"/>
    <hyperlink ref="B4" r:id="rId2" xr:uid="{00000000-0004-0000-1200-000001000000}"/>
    <hyperlink ref="B2" r:id="rId3" xr:uid="{00000000-0004-0000-1200-000002000000}"/>
    <hyperlink ref="B3" r:id="rId4" xr:uid="{00000000-0004-0000-1200-000003000000}"/>
    <hyperlink ref="D4" r:id="rId5" xr:uid="{00000000-0004-0000-1200-000004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F45"/>
  <sheetViews>
    <sheetView tabSelected="1" zoomScaleNormal="100" workbookViewId="0">
      <selection activeCell="L8" sqref="L8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6" ht="13.5" customHeight="1" x14ac:dyDescent="0.25">
      <c r="A1" t="s">
        <v>104</v>
      </c>
      <c r="F1" s="45">
        <v>45171</v>
      </c>
    </row>
    <row r="2" spans="1:6" ht="24.75" customHeight="1" x14ac:dyDescent="0.3">
      <c r="B2" s="23" t="s">
        <v>103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2" t="s">
        <v>2</v>
      </c>
    </row>
    <row r="4" spans="1:6" ht="18.899999999999999" customHeight="1" x14ac:dyDescent="0.3">
      <c r="A4" s="12" t="s">
        <v>15</v>
      </c>
      <c r="B4" s="14" t="str">
        <f>Zápis!A15</f>
        <v>Paulusová Anna</v>
      </c>
      <c r="C4" s="19" t="str">
        <f>Zápis!A16</f>
        <v>Zrapos Opava</v>
      </c>
      <c r="D4" s="32" t="str">
        <f>Zápis!$B15</f>
        <v>B2ž</v>
      </c>
      <c r="E4" s="16">
        <f>Zápis!G15</f>
        <v>623</v>
      </c>
      <c r="F4" s="31">
        <f>Zápis!I15</f>
        <v>667</v>
      </c>
    </row>
    <row r="5" spans="1:6" ht="18.899999999999999" customHeight="1" x14ac:dyDescent="0.3">
      <c r="A5" s="12" t="s">
        <v>16</v>
      </c>
      <c r="B5" s="14" t="str">
        <f>Zápis!A43</f>
        <v>Paulus Josef</v>
      </c>
      <c r="C5" s="18" t="str">
        <f>Zápis!A44</f>
        <v>Zrapos Opava</v>
      </c>
      <c r="D5" s="32" t="str">
        <f>Zápis!$B43</f>
        <v>B3m</v>
      </c>
      <c r="E5" s="16">
        <f>Zápis!G43</f>
        <v>654</v>
      </c>
      <c r="F5" s="31">
        <f>Zápis!I43</f>
        <v>654</v>
      </c>
    </row>
    <row r="6" spans="1:6" ht="18.899999999999999" customHeight="1" x14ac:dyDescent="0.3">
      <c r="A6" s="12" t="s">
        <v>17</v>
      </c>
      <c r="B6" s="14" t="str">
        <f>Zápis!A3</f>
        <v>Hradilová Helena</v>
      </c>
      <c r="C6" s="13" t="str">
        <f>Zápis!A4</f>
        <v>SK Handicap Zlín</v>
      </c>
      <c r="D6" s="32" t="str">
        <f>Zápis!$B3</f>
        <v>B3ž</v>
      </c>
      <c r="E6" s="16">
        <f>Zápis!G3</f>
        <v>630</v>
      </c>
      <c r="F6" s="31">
        <f>Zápis!I3</f>
        <v>643</v>
      </c>
    </row>
    <row r="7" spans="1:6" ht="18.899999999999999" customHeight="1" x14ac:dyDescent="0.3">
      <c r="A7" s="12" t="s">
        <v>18</v>
      </c>
      <c r="B7" s="14" t="str">
        <f>Zápis!A27</f>
        <v>Hasala Jaromír</v>
      </c>
      <c r="C7" s="19" t="str">
        <f>Zápis!A28</f>
        <v>TJ Jiskra Kyjov</v>
      </c>
      <c r="D7" s="32" t="str">
        <f>Zápis!B27</f>
        <v>B2m</v>
      </c>
      <c r="E7" s="16">
        <f>Zápis!G27</f>
        <v>604</v>
      </c>
      <c r="F7" s="31">
        <f>Zápis!I27</f>
        <v>634</v>
      </c>
    </row>
    <row r="8" spans="1:6" ht="18.899999999999999" customHeight="1" x14ac:dyDescent="0.3">
      <c r="A8" s="12" t="s">
        <v>19</v>
      </c>
      <c r="B8" s="14" t="str">
        <f>Zápis!A7</f>
        <v>Gruncl Josef</v>
      </c>
      <c r="C8" s="19" t="str">
        <f>Zápis!A8</f>
        <v>SK Slavia Praha OZP</v>
      </c>
      <c r="D8" s="32" t="str">
        <f>Zápis!$B7</f>
        <v>B3m</v>
      </c>
      <c r="E8" s="16">
        <f>Zápis!G7</f>
        <v>610</v>
      </c>
      <c r="F8" s="31">
        <f>Zápis!I7</f>
        <v>610</v>
      </c>
    </row>
    <row r="9" spans="1:6" ht="18.899999999999999" customHeight="1" x14ac:dyDescent="0.3">
      <c r="A9" s="12" t="s">
        <v>20</v>
      </c>
      <c r="B9" s="24" t="str">
        <f>Zápis!A51</f>
        <v>Brückner Leopold</v>
      </c>
      <c r="C9" s="18" t="str">
        <f>Zápis!A52</f>
        <v xml:space="preserve">TJ Sokol Brno IV.ZP </v>
      </c>
      <c r="D9" s="32" t="str">
        <f>Zápis!B51</f>
        <v>B2m</v>
      </c>
      <c r="E9" s="16">
        <f>Zápis!G51</f>
        <v>567</v>
      </c>
      <c r="F9" s="31">
        <f>Zápis!I51</f>
        <v>595</v>
      </c>
    </row>
    <row r="10" spans="1:6" ht="18.899999999999999" customHeight="1" x14ac:dyDescent="0.3">
      <c r="A10" s="12" t="s">
        <v>21</v>
      </c>
      <c r="B10" s="24" t="str">
        <f>Zápis!A31</f>
        <v>Pongrác Milan</v>
      </c>
      <c r="C10" s="24" t="str">
        <f>Zápis!A32</f>
        <v>SK Slavia Praha OZP</v>
      </c>
      <c r="D10" s="32" t="str">
        <f>Zápis!B31</f>
        <v>B2m</v>
      </c>
      <c r="E10" s="32">
        <f>Zápis!G31</f>
        <v>555</v>
      </c>
      <c r="F10" s="31">
        <f>Zápis!I31</f>
        <v>583</v>
      </c>
    </row>
    <row r="11" spans="1:6" ht="18.899999999999999" customHeight="1" x14ac:dyDescent="0.3">
      <c r="A11" s="12" t="s">
        <v>22</v>
      </c>
      <c r="B11" s="14" t="str">
        <f>Zápis!A5</f>
        <v>Mrázková Jarmila</v>
      </c>
      <c r="C11" s="19" t="str">
        <f>Zápis!A6</f>
        <v>SK Slavia Praha OZP</v>
      </c>
      <c r="D11" s="32" t="str">
        <f>Zápis!B5</f>
        <v>Opn.ž</v>
      </c>
      <c r="E11" s="16">
        <f>Zápis!G5</f>
        <v>599</v>
      </c>
      <c r="F11" s="31">
        <f>Zápis!I5</f>
        <v>581</v>
      </c>
    </row>
    <row r="12" spans="1:6" ht="18.899999999999999" customHeight="1" x14ac:dyDescent="0.3">
      <c r="A12" s="12" t="s">
        <v>23</v>
      </c>
      <c r="B12" s="14" t="str">
        <f>Zápis!A33</f>
        <v>Holý Petr</v>
      </c>
      <c r="C12" s="18" t="str">
        <f>Zápis!A34</f>
        <v xml:space="preserve">TJ Sokol Brno IV.ZP </v>
      </c>
      <c r="D12" s="32" t="str">
        <f>Zápis!B33</f>
        <v>Opn.m</v>
      </c>
      <c r="E12" s="16">
        <f>Zápis!G33</f>
        <v>611</v>
      </c>
      <c r="F12" s="31">
        <f>Zápis!I33</f>
        <v>580</v>
      </c>
    </row>
    <row r="13" spans="1:6" ht="18.899999999999999" customHeight="1" x14ac:dyDescent="0.3">
      <c r="A13" s="12" t="s">
        <v>24</v>
      </c>
      <c r="B13" s="24" t="str">
        <f>Zápis!A13</f>
        <v>Mrkvička Petr</v>
      </c>
      <c r="C13" s="24" t="str">
        <f>Zápis!A14</f>
        <v>Zrapos Opava</v>
      </c>
      <c r="D13" s="32" t="str">
        <f>Zápis!B13</f>
        <v>B2m</v>
      </c>
      <c r="E13" s="32">
        <f>Zápis!G13</f>
        <v>550</v>
      </c>
      <c r="F13" s="31">
        <f>Zápis!I13</f>
        <v>578</v>
      </c>
    </row>
    <row r="14" spans="1:6" ht="18.899999999999999" customHeight="1" x14ac:dyDescent="0.3">
      <c r="A14" s="12" t="s">
        <v>25</v>
      </c>
      <c r="B14" s="14" t="str">
        <f>Zápis!A29</f>
        <v>Piner Radek</v>
      </c>
      <c r="C14" s="19" t="str">
        <f>Zápis!A30</f>
        <v>TJ Jiskra Kyjov</v>
      </c>
      <c r="D14" s="32" t="str">
        <f>Zápis!B29</f>
        <v>B3m</v>
      </c>
      <c r="E14" s="16">
        <f>Zápis!G29</f>
        <v>569</v>
      </c>
      <c r="F14" s="31">
        <f>Zápis!I29</f>
        <v>569</v>
      </c>
    </row>
    <row r="15" spans="1:6" ht="18.899999999999999" customHeight="1" x14ac:dyDescent="0.3">
      <c r="A15" s="12" t="s">
        <v>26</v>
      </c>
      <c r="B15" s="24" t="str">
        <f>Zápis!A19</f>
        <v>Hudeček Josef</v>
      </c>
      <c r="C15" s="24" t="str">
        <f>Zápis!A20</f>
        <v>TJ Jiskra Kyjov</v>
      </c>
      <c r="D15" s="32" t="str">
        <f>Zápis!B19</f>
        <v>B1m</v>
      </c>
      <c r="E15" s="32">
        <f>Zápis!G19</f>
        <v>454</v>
      </c>
      <c r="F15" s="31">
        <f>Zápis!I19</f>
        <v>568</v>
      </c>
    </row>
    <row r="16" spans="1:6" ht="18.899999999999999" customHeight="1" x14ac:dyDescent="0.3">
      <c r="A16" s="12" t="s">
        <v>27</v>
      </c>
      <c r="B16" s="14" t="str">
        <f>Zápis!A55</f>
        <v>Vymazalová Silva</v>
      </c>
      <c r="C16" s="18" t="str">
        <f>Zápis!A56</f>
        <v xml:space="preserve">TJ Sokol Brno IV.ZP </v>
      </c>
      <c r="D16" s="32" t="str">
        <f>Zápis!B55</f>
        <v>Opn.ž</v>
      </c>
      <c r="E16" s="16">
        <f>Zápis!G55</f>
        <v>568</v>
      </c>
      <c r="F16" s="31">
        <f>Zápis!I55</f>
        <v>551</v>
      </c>
    </row>
    <row r="17" spans="1:6" ht="18.899999999999999" customHeight="1" x14ac:dyDescent="0.3">
      <c r="A17" s="12" t="s">
        <v>28</v>
      </c>
      <c r="B17" s="14" t="str">
        <f>Zápis!A9</f>
        <v>Srníček Miroslav</v>
      </c>
      <c r="C17" s="18" t="str">
        <f>Zápis!A10</f>
        <v>SK Slavia Praha OZP</v>
      </c>
      <c r="D17" s="32" t="str">
        <f>Zápis!$B9</f>
        <v>B3m</v>
      </c>
      <c r="E17" s="16">
        <f>Zápis!G9</f>
        <v>548</v>
      </c>
      <c r="F17" s="31">
        <f>Zápis!I9</f>
        <v>548</v>
      </c>
    </row>
    <row r="18" spans="1:6" ht="18.899999999999999" customHeight="1" x14ac:dyDescent="0.3">
      <c r="A18" s="12" t="s">
        <v>29</v>
      </c>
      <c r="B18" s="24" t="str">
        <f>Zápis!A45</f>
        <v>Gutová Marie</v>
      </c>
      <c r="C18" s="18" t="str">
        <f>Zápis!A46</f>
        <v>TJ Jiskra Kyjov</v>
      </c>
      <c r="D18" s="32" t="str">
        <f>Zápis!B45</f>
        <v>Opn.ž</v>
      </c>
      <c r="E18" s="16">
        <f>Zápis!G45</f>
        <v>565</v>
      </c>
      <c r="F18" s="31">
        <f>Zápis!I45</f>
        <v>548</v>
      </c>
    </row>
    <row r="19" spans="1:6" ht="18.899999999999999" customHeight="1" x14ac:dyDescent="0.3">
      <c r="A19" s="12" t="s">
        <v>30</v>
      </c>
      <c r="B19" s="14" t="str">
        <f>Zápis!A47</f>
        <v>Olšanská Ivana</v>
      </c>
      <c r="C19" s="18" t="str">
        <f>Zápis!A48</f>
        <v xml:space="preserve">TJ Sokol Brno IV.ZP </v>
      </c>
      <c r="D19" s="32" t="str">
        <f>Zápis!B47</f>
        <v>Opn.ž</v>
      </c>
      <c r="E19" s="16">
        <f>Zápis!G47</f>
        <v>552</v>
      </c>
      <c r="F19" s="31">
        <f>Zápis!I47</f>
        <v>535</v>
      </c>
    </row>
    <row r="20" spans="1:6" ht="18.899999999999999" customHeight="1" x14ac:dyDescent="0.3">
      <c r="A20" s="12" t="s">
        <v>31</v>
      </c>
      <c r="B20" s="14" t="str">
        <f>Zápis!A17</f>
        <v>Škropeková Žofia</v>
      </c>
      <c r="C20" s="18" t="str">
        <f>Zápis!A18</f>
        <v>Zrapos Opava</v>
      </c>
      <c r="D20" s="32" t="str">
        <f>Zápis!$B17</f>
        <v>B3ž</v>
      </c>
      <c r="E20" s="16">
        <f>Zápis!G17</f>
        <v>519</v>
      </c>
      <c r="F20" s="31">
        <f>Zápis!I17</f>
        <v>529</v>
      </c>
    </row>
    <row r="21" spans="1:6" ht="18.899999999999999" customHeight="1" x14ac:dyDescent="0.3">
      <c r="A21" s="12" t="s">
        <v>32</v>
      </c>
      <c r="B21" s="14" t="str">
        <f>Zápis!A11</f>
        <v>Reichel Jiří</v>
      </c>
      <c r="C21" s="18" t="str">
        <f>Zápis!A12</f>
        <v>SK Slavia Praha OZP</v>
      </c>
      <c r="D21" s="32" t="str">
        <f>Zápis!$B11</f>
        <v>B2m</v>
      </c>
      <c r="E21" s="16">
        <f>Zápis!G11</f>
        <v>485</v>
      </c>
      <c r="F21" s="31">
        <f>Zápis!I11</f>
        <v>509</v>
      </c>
    </row>
    <row r="22" spans="1:6" ht="18.899999999999999" customHeight="1" x14ac:dyDescent="0.3">
      <c r="A22" s="12" t="s">
        <v>33</v>
      </c>
      <c r="B22" s="14" t="str">
        <f>Zápis!A25</f>
        <v>Gut Pavel</v>
      </c>
      <c r="C22" s="19" t="str">
        <f>Zápis!A26</f>
        <v>TJ Jiskra Kyjov</v>
      </c>
      <c r="D22" s="32" t="str">
        <f>Zápis!B25</f>
        <v>B2m</v>
      </c>
      <c r="E22" s="16">
        <f>Zápis!G25</f>
        <v>484</v>
      </c>
      <c r="F22" s="31">
        <f>Zápis!I25</f>
        <v>508</v>
      </c>
    </row>
    <row r="23" spans="1:6" ht="18.899999999999999" customHeight="1" x14ac:dyDescent="0.3">
      <c r="A23" s="12" t="s">
        <v>34</v>
      </c>
      <c r="B23" s="24" t="str">
        <f>Zápis!A39</f>
        <v>Horský Zdeněk</v>
      </c>
      <c r="C23" s="24" t="str">
        <f>Zápis!A40</f>
        <v>Zora Praha</v>
      </c>
      <c r="D23" s="32" t="str">
        <f>Zápis!B39</f>
        <v>Opn.m</v>
      </c>
      <c r="E23" s="32">
        <f>Zápis!G39</f>
        <v>530</v>
      </c>
      <c r="F23" s="31">
        <f>Zápis!I39</f>
        <v>504</v>
      </c>
    </row>
    <row r="24" spans="1:6" ht="18.899999999999999" customHeight="1" x14ac:dyDescent="0.3">
      <c r="A24" s="12" t="s">
        <v>35</v>
      </c>
      <c r="B24" s="14" t="str">
        <f>Zápis!A49</f>
        <v>Nývltová Jaromíra</v>
      </c>
      <c r="C24" s="18" t="str">
        <f>Zápis!A50</f>
        <v>Zora Praha</v>
      </c>
      <c r="D24" s="32" t="str">
        <f>Zápis!B49</f>
        <v>B3ž</v>
      </c>
      <c r="E24" s="16">
        <f>Zápis!G49</f>
        <v>492</v>
      </c>
      <c r="F24" s="31">
        <f>Zápis!I49</f>
        <v>502</v>
      </c>
    </row>
    <row r="25" spans="1:6" ht="18.899999999999999" customHeight="1" x14ac:dyDescent="0.3">
      <c r="A25" s="12" t="s">
        <v>36</v>
      </c>
      <c r="B25" s="14" t="str">
        <f>Zápis!A23</f>
        <v>Hradil Milan</v>
      </c>
      <c r="C25" s="18" t="str">
        <f>Zápis!A24</f>
        <v>SK Handicap Zlín</v>
      </c>
      <c r="D25" s="32" t="str">
        <f>Zápis!B23</f>
        <v>B1m</v>
      </c>
      <c r="E25" s="16">
        <f>Zápis!G23</f>
        <v>384</v>
      </c>
      <c r="F25" s="31">
        <f>Zápis!I23</f>
        <v>480</v>
      </c>
    </row>
    <row r="26" spans="1:6" ht="18.899999999999999" customHeight="1" x14ac:dyDescent="0.3">
      <c r="A26" s="12" t="s">
        <v>37</v>
      </c>
      <c r="B26" s="14" t="str">
        <f>Zápis!A35</f>
        <v>Němčanský Vladimír</v>
      </c>
      <c r="C26" s="18" t="str">
        <f>Zápis!A36</f>
        <v>Zrapos Opava</v>
      </c>
      <c r="D26" s="32" t="str">
        <f>Zápis!B35</f>
        <v>Opn.m</v>
      </c>
      <c r="E26" s="16">
        <f>Zápis!G35</f>
        <v>491</v>
      </c>
      <c r="F26" s="31">
        <f>Zápis!I35</f>
        <v>466</v>
      </c>
    </row>
    <row r="27" spans="1:6" ht="18.899999999999999" customHeight="1" x14ac:dyDescent="0.3">
      <c r="A27" s="12" t="s">
        <v>38</v>
      </c>
      <c r="B27" s="14" t="str">
        <f>Zápis!A41</f>
        <v>Matějný Jiří</v>
      </c>
      <c r="C27" s="18" t="str">
        <f>Zápis!A42</f>
        <v>Zora Praha</v>
      </c>
      <c r="D27" s="32" t="str">
        <f>Zápis!B41</f>
        <v>B3m</v>
      </c>
      <c r="E27" s="16">
        <f>Zápis!G41</f>
        <v>452</v>
      </c>
      <c r="F27" s="31">
        <f>Zápis!I41</f>
        <v>452</v>
      </c>
    </row>
    <row r="28" spans="1:6" ht="18.899999999999999" customHeight="1" x14ac:dyDescent="0.3">
      <c r="A28" s="12" t="s">
        <v>39</v>
      </c>
      <c r="B28" s="14" t="str">
        <f>Zápis!A53</f>
        <v>Polnar Jakub</v>
      </c>
      <c r="C28" s="18" t="str">
        <f>Zápis!A54</f>
        <v>Zora Praha</v>
      </c>
      <c r="D28" s="32" t="str">
        <f>Zápis!B53</f>
        <v>Opn.m</v>
      </c>
      <c r="E28" s="16">
        <f>Zápis!G53</f>
        <v>464</v>
      </c>
      <c r="F28" s="31">
        <f>Zápis!I53</f>
        <v>441</v>
      </c>
    </row>
    <row r="29" spans="1:6" ht="18.899999999999999" customHeight="1" x14ac:dyDescent="0.3">
      <c r="A29" s="12" t="s">
        <v>40</v>
      </c>
      <c r="B29" s="24" t="str">
        <f>Zápis!A57</f>
        <v>Štecha Zdeněk</v>
      </c>
      <c r="C29" s="18" t="str">
        <f>Zápis!A58</f>
        <v>Zora Praha</v>
      </c>
      <c r="D29" s="32" t="str">
        <f>Zápis!B57</f>
        <v>Opn.m</v>
      </c>
      <c r="E29" s="16">
        <f>Zápis!G57</f>
        <v>433</v>
      </c>
      <c r="F29" s="31">
        <f>Zápis!I57</f>
        <v>411</v>
      </c>
    </row>
    <row r="30" spans="1:6" ht="18.899999999999999" customHeight="1" x14ac:dyDescent="0.3">
      <c r="A30" s="12" t="s">
        <v>41</v>
      </c>
      <c r="B30" s="14" t="str">
        <f>Zápis!A21</f>
        <v>Koplík František</v>
      </c>
      <c r="C30" s="18" t="str">
        <f>Zápis!A22</f>
        <v>TJ Jiskra Kyjov</v>
      </c>
      <c r="D30" s="32" t="str">
        <f>Zápis!B21</f>
        <v>B1m</v>
      </c>
      <c r="E30" s="16">
        <f>Zápis!G21</f>
        <v>281</v>
      </c>
      <c r="F30" s="31">
        <f>Zápis!I21</f>
        <v>351</v>
      </c>
    </row>
    <row r="31" spans="1:6" ht="18.899999999999999" customHeight="1" x14ac:dyDescent="0.3">
      <c r="A31" s="12" t="s">
        <v>42</v>
      </c>
      <c r="B31" s="14" t="str">
        <f>Zápis!A37</f>
        <v>Ščudlová Markéta</v>
      </c>
      <c r="C31" s="19" t="str">
        <f>Zápis!A38</f>
        <v>TJ Jiskra Kyjov</v>
      </c>
      <c r="D31" s="32" t="str">
        <f>Zápis!B37</f>
        <v>B1ž</v>
      </c>
      <c r="E31" s="16">
        <f>Zápis!G37</f>
        <v>229</v>
      </c>
      <c r="F31" s="31">
        <f>Zápis!I37</f>
        <v>291</v>
      </c>
    </row>
    <row r="32" spans="1:6" ht="18.899999999999999" customHeight="1" x14ac:dyDescent="0.3">
      <c r="A32" s="12"/>
      <c r="B32" s="14"/>
      <c r="C32" s="19"/>
      <c r="D32" s="32"/>
      <c r="E32" s="16"/>
      <c r="F32" s="31"/>
    </row>
    <row r="33" spans="1:6" ht="18.899999999999999" customHeight="1" x14ac:dyDescent="0.3">
      <c r="A33" s="12"/>
      <c r="B33" s="24"/>
      <c r="C33" s="24"/>
      <c r="D33" s="32"/>
      <c r="E33" s="32"/>
      <c r="F33" s="31"/>
    </row>
    <row r="34" spans="1:6" ht="18.899999999999999" customHeight="1" x14ac:dyDescent="0.3">
      <c r="A34" s="12"/>
      <c r="B34" s="14"/>
      <c r="C34" s="18"/>
      <c r="D34" s="32"/>
      <c r="E34" s="16"/>
      <c r="F34" s="31"/>
    </row>
    <row r="35" spans="1:6" ht="18.899999999999999" customHeight="1" x14ac:dyDescent="0.3">
      <c r="A35" s="12"/>
      <c r="B35" s="24"/>
      <c r="C35" s="24"/>
      <c r="D35" s="32"/>
      <c r="E35" s="32"/>
      <c r="F35" s="31"/>
    </row>
    <row r="36" spans="1:6" ht="18.899999999999999" customHeight="1" x14ac:dyDescent="0.3">
      <c r="A36" s="12"/>
      <c r="B36" s="14"/>
      <c r="C36" s="19"/>
      <c r="D36" s="32"/>
      <c r="E36" s="16"/>
      <c r="F36" s="31"/>
    </row>
    <row r="37" spans="1:6" ht="18.899999999999999" customHeight="1" x14ac:dyDescent="0.3">
      <c r="A37" s="12"/>
      <c r="B37" s="24"/>
      <c r="C37" s="24"/>
      <c r="D37" s="32"/>
      <c r="E37" s="32"/>
      <c r="F37" s="31"/>
    </row>
    <row r="38" spans="1:6" ht="18.899999999999999" customHeight="1" x14ac:dyDescent="0.3">
      <c r="A38" s="12"/>
      <c r="B38" s="24"/>
      <c r="C38" s="24"/>
      <c r="D38" s="32"/>
      <c r="E38" s="32"/>
      <c r="F38" s="31"/>
    </row>
    <row r="39" spans="1:6" ht="18.899999999999999" customHeight="1" x14ac:dyDescent="0.3">
      <c r="A39" s="12"/>
      <c r="B39" s="24"/>
      <c r="C39" s="24"/>
      <c r="D39" s="32"/>
      <c r="E39" s="32"/>
      <c r="F39" s="31"/>
    </row>
    <row r="40" spans="1:6" ht="18.899999999999999" customHeight="1" x14ac:dyDescent="0.3">
      <c r="A40" s="12"/>
      <c r="B40" s="24"/>
      <c r="C40" s="24"/>
      <c r="D40" s="32"/>
      <c r="E40" s="32"/>
      <c r="F40" s="31"/>
    </row>
    <row r="41" spans="1:6" ht="18.899999999999999" customHeight="1" x14ac:dyDescent="0.3">
      <c r="A41" s="12"/>
      <c r="B41" s="14"/>
      <c r="C41" s="18"/>
      <c r="D41" s="32"/>
      <c r="E41" s="16"/>
      <c r="F41" s="31"/>
    </row>
    <row r="42" spans="1:6" ht="18.899999999999999" customHeight="1" x14ac:dyDescent="0.3">
      <c r="A42" s="12"/>
      <c r="B42" s="14"/>
      <c r="C42" s="19"/>
      <c r="D42" s="32"/>
      <c r="E42" s="16"/>
      <c r="F42" s="31"/>
    </row>
    <row r="43" spans="1:6" ht="18.899999999999999" customHeight="1" x14ac:dyDescent="0.3">
      <c r="A43" s="12"/>
      <c r="B43" s="14"/>
      <c r="C43" s="19"/>
      <c r="D43" s="32"/>
      <c r="E43" s="16"/>
      <c r="F43" s="31"/>
    </row>
    <row r="44" spans="1:6" ht="18.899999999999999" customHeight="1" x14ac:dyDescent="0.3">
      <c r="A44" s="12"/>
      <c r="B44" s="14"/>
      <c r="C44" s="19"/>
      <c r="D44" s="32"/>
      <c r="E44" s="16"/>
      <c r="F44" s="31"/>
    </row>
    <row r="45" spans="1:6" ht="18.899999999999999" customHeight="1" x14ac:dyDescent="0.3">
      <c r="A45" s="12"/>
      <c r="B45" s="14"/>
      <c r="C45" s="18"/>
      <c r="D45" s="32"/>
      <c r="E45" s="16"/>
      <c r="F45" s="31"/>
    </row>
  </sheetData>
  <phoneticPr fontId="0" type="noConversion"/>
  <dataValidations count="1">
    <dataValidation type="list" showErrorMessage="1" error="neplatné zadání" promptTitle="Vyber" sqref="C3:C20" xr:uid="{00000000-0002-0000-0100-000000000000}">
      <formula1>$J$2:$J$15</formula1>
    </dataValidation>
  </dataValidations>
  <pageMargins left="0.42" right="0.22" top="0.21" bottom="0.21" header="0.15" footer="0.17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F46"/>
  <sheetViews>
    <sheetView zoomScaleNormal="100" workbookViewId="0">
      <selection activeCell="K9" sqref="K9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6" ht="13.5" customHeight="1" x14ac:dyDescent="0.25">
      <c r="A1" t="s">
        <v>104</v>
      </c>
      <c r="F1" s="45">
        <v>45171</v>
      </c>
    </row>
    <row r="2" spans="1:6" ht="24.75" customHeight="1" x14ac:dyDescent="0.3">
      <c r="B2" s="23" t="s">
        <v>103</v>
      </c>
    </row>
    <row r="3" spans="1:6" ht="24.75" customHeight="1" x14ac:dyDescent="0.3">
      <c r="B3" s="23"/>
      <c r="C3" s="46" t="s">
        <v>100</v>
      </c>
    </row>
    <row r="4" spans="1:6" ht="21" customHeight="1" x14ac:dyDescent="0.25">
      <c r="A4" s="22" t="s">
        <v>14</v>
      </c>
      <c r="B4" s="20" t="s">
        <v>0</v>
      </c>
      <c r="C4" s="22" t="s">
        <v>58</v>
      </c>
      <c r="D4" s="21" t="s">
        <v>3</v>
      </c>
      <c r="E4" s="21" t="s">
        <v>1</v>
      </c>
      <c r="F4" s="22" t="s">
        <v>2</v>
      </c>
    </row>
    <row r="5" spans="1:6" ht="18.899999999999999" customHeight="1" x14ac:dyDescent="0.3">
      <c r="A5" s="12" t="s">
        <v>15</v>
      </c>
      <c r="B5" s="14" t="str">
        <f>Zápis!A15</f>
        <v>Paulusová Anna</v>
      </c>
      <c r="C5" s="19" t="str">
        <f>Zápis!A16</f>
        <v>Zrapos Opava</v>
      </c>
      <c r="D5" s="32" t="str">
        <f>Zápis!$B15</f>
        <v>B2ž</v>
      </c>
      <c r="E5" s="16">
        <f>Zápis!G15</f>
        <v>623</v>
      </c>
      <c r="F5" s="31">
        <f>Zápis!I15</f>
        <v>667</v>
      </c>
    </row>
    <row r="6" spans="1:6" ht="18.899999999999999" customHeight="1" x14ac:dyDescent="0.3">
      <c r="A6" s="12" t="s">
        <v>16</v>
      </c>
      <c r="B6" s="14" t="str">
        <f>Zápis!A3</f>
        <v>Hradilová Helena</v>
      </c>
      <c r="C6" s="13" t="str">
        <f>Zápis!A4</f>
        <v>SK Handicap Zlín</v>
      </c>
      <c r="D6" s="32" t="str">
        <f>Zápis!$B3</f>
        <v>B3ž</v>
      </c>
      <c r="E6" s="16">
        <f>Zápis!G3</f>
        <v>630</v>
      </c>
      <c r="F6" s="31">
        <f>Zápis!I3</f>
        <v>643</v>
      </c>
    </row>
    <row r="7" spans="1:6" ht="18.899999999999999" customHeight="1" x14ac:dyDescent="0.3">
      <c r="A7" s="12" t="s">
        <v>17</v>
      </c>
      <c r="B7" s="14" t="str">
        <f>Zápis!A5</f>
        <v>Mrázková Jarmila</v>
      </c>
      <c r="C7" s="19" t="str">
        <f>Zápis!A6</f>
        <v>SK Slavia Praha OZP</v>
      </c>
      <c r="D7" s="32" t="str">
        <f>Zápis!B5</f>
        <v>Opn.ž</v>
      </c>
      <c r="E7" s="16">
        <f>Zápis!G5</f>
        <v>599</v>
      </c>
      <c r="F7" s="31">
        <f>Zápis!I5</f>
        <v>581</v>
      </c>
    </row>
    <row r="8" spans="1:6" ht="18.899999999999999" customHeight="1" x14ac:dyDescent="0.3">
      <c r="A8" s="12" t="s">
        <v>18</v>
      </c>
      <c r="B8" s="14" t="str">
        <f>Zápis!A55</f>
        <v>Vymazalová Silva</v>
      </c>
      <c r="C8" s="18" t="str">
        <f>Zápis!A56</f>
        <v xml:space="preserve">TJ Sokol Brno IV.ZP </v>
      </c>
      <c r="D8" s="32" t="str">
        <f>Zápis!B55</f>
        <v>Opn.ž</v>
      </c>
      <c r="E8" s="16">
        <f>Zápis!G55</f>
        <v>568</v>
      </c>
      <c r="F8" s="31">
        <f>Zápis!I55</f>
        <v>551</v>
      </c>
    </row>
    <row r="9" spans="1:6" ht="18.899999999999999" customHeight="1" x14ac:dyDescent="0.3">
      <c r="A9" s="12" t="s">
        <v>19</v>
      </c>
      <c r="B9" s="24" t="str">
        <f>Zápis!A45</f>
        <v>Gutová Marie</v>
      </c>
      <c r="C9" s="18" t="str">
        <f>Zápis!A46</f>
        <v>TJ Jiskra Kyjov</v>
      </c>
      <c r="D9" s="32" t="str">
        <f>Zápis!B45</f>
        <v>Opn.ž</v>
      </c>
      <c r="E9" s="16">
        <f>Zápis!G45</f>
        <v>565</v>
      </c>
      <c r="F9" s="31">
        <f>Zápis!I45</f>
        <v>548</v>
      </c>
    </row>
    <row r="10" spans="1:6" ht="18.899999999999999" customHeight="1" x14ac:dyDescent="0.3">
      <c r="A10" s="12" t="s">
        <v>20</v>
      </c>
      <c r="B10" s="14" t="str">
        <f>Zápis!A47</f>
        <v>Olšanská Ivana</v>
      </c>
      <c r="C10" s="18" t="str">
        <f>Zápis!A48</f>
        <v xml:space="preserve">TJ Sokol Brno IV.ZP </v>
      </c>
      <c r="D10" s="32" t="str">
        <f>Zápis!B47</f>
        <v>Opn.ž</v>
      </c>
      <c r="E10" s="16">
        <f>Zápis!G47</f>
        <v>552</v>
      </c>
      <c r="F10" s="31">
        <f>Zápis!I47</f>
        <v>535</v>
      </c>
    </row>
    <row r="11" spans="1:6" ht="18.899999999999999" customHeight="1" x14ac:dyDescent="0.3">
      <c r="A11" s="12" t="s">
        <v>21</v>
      </c>
      <c r="B11" s="14" t="str">
        <f>Zápis!A17</f>
        <v>Škropeková Žofia</v>
      </c>
      <c r="C11" s="18" t="str">
        <f>Zápis!A18</f>
        <v>Zrapos Opava</v>
      </c>
      <c r="D11" s="32" t="str">
        <f>Zápis!$B17</f>
        <v>B3ž</v>
      </c>
      <c r="E11" s="16">
        <f>Zápis!G17</f>
        <v>519</v>
      </c>
      <c r="F11" s="31">
        <f>Zápis!I17</f>
        <v>529</v>
      </c>
    </row>
    <row r="12" spans="1:6" ht="18.899999999999999" customHeight="1" x14ac:dyDescent="0.3">
      <c r="A12" s="12" t="s">
        <v>22</v>
      </c>
      <c r="B12" s="14" t="str">
        <f>Zápis!A49</f>
        <v>Nývltová Jaromíra</v>
      </c>
      <c r="C12" s="18" t="str">
        <f>Zápis!A50</f>
        <v>Zora Praha</v>
      </c>
      <c r="D12" s="32" t="str">
        <f>Zápis!B49</f>
        <v>B3ž</v>
      </c>
      <c r="E12" s="16">
        <f>Zápis!G49</f>
        <v>492</v>
      </c>
      <c r="F12" s="31">
        <f>Zápis!I49</f>
        <v>502</v>
      </c>
    </row>
    <row r="13" spans="1:6" ht="18.899999999999999" customHeight="1" x14ac:dyDescent="0.3">
      <c r="A13" s="12" t="s">
        <v>23</v>
      </c>
      <c r="B13" s="14" t="str">
        <f>Zápis!A37</f>
        <v>Ščudlová Markéta</v>
      </c>
      <c r="C13" s="19" t="str">
        <f>Zápis!A38</f>
        <v>TJ Jiskra Kyjov</v>
      </c>
      <c r="D13" s="32" t="str">
        <f>Zápis!B37</f>
        <v>B1ž</v>
      </c>
      <c r="E13" s="16">
        <f>Zápis!G37</f>
        <v>229</v>
      </c>
      <c r="F13" s="31">
        <f>Zápis!I37</f>
        <v>291</v>
      </c>
    </row>
    <row r="14" spans="1:6" ht="18.899999999999999" customHeight="1" x14ac:dyDescent="0.3">
      <c r="A14" s="12"/>
      <c r="B14" s="14"/>
      <c r="C14" s="18"/>
      <c r="D14" s="32"/>
      <c r="E14" s="16"/>
      <c r="F14" s="31"/>
    </row>
    <row r="15" spans="1:6" ht="18.899999999999999" customHeight="1" x14ac:dyDescent="0.3">
      <c r="A15" s="12"/>
      <c r="B15" s="14"/>
      <c r="C15" s="52" t="s">
        <v>106</v>
      </c>
      <c r="D15" s="32"/>
      <c r="E15" s="16"/>
      <c r="F15" s="31"/>
    </row>
    <row r="16" spans="1:6" ht="18.899999999999999" customHeight="1" x14ac:dyDescent="0.3">
      <c r="A16" s="12"/>
      <c r="B16" s="24"/>
      <c r="C16" s="24"/>
      <c r="D16" s="32"/>
      <c r="E16" s="32"/>
      <c r="F16" s="31"/>
    </row>
    <row r="17" spans="1:6" ht="18.899999999999999" customHeight="1" x14ac:dyDescent="0.3">
      <c r="A17" s="12"/>
      <c r="B17" s="14"/>
      <c r="C17" s="18"/>
      <c r="D17" s="32"/>
      <c r="E17" s="16"/>
      <c r="F17" s="31"/>
    </row>
    <row r="18" spans="1:6" ht="18.899999999999999" customHeight="1" x14ac:dyDescent="0.3">
      <c r="A18" s="12"/>
      <c r="B18" s="24"/>
      <c r="C18" s="24"/>
      <c r="D18" s="32"/>
      <c r="E18" s="32"/>
      <c r="F18" s="31"/>
    </row>
    <row r="19" spans="1:6" ht="18.899999999999999" customHeight="1" x14ac:dyDescent="0.3">
      <c r="A19" s="12"/>
      <c r="B19" s="14"/>
      <c r="C19" s="19"/>
      <c r="D19" s="32"/>
      <c r="E19" s="16"/>
      <c r="F19" s="31"/>
    </row>
    <row r="20" spans="1:6" ht="18.899999999999999" customHeight="1" x14ac:dyDescent="0.3">
      <c r="A20" s="12"/>
      <c r="B20" s="24"/>
      <c r="C20" s="24"/>
      <c r="D20" s="32"/>
      <c r="E20" s="32"/>
      <c r="F20" s="31"/>
    </row>
    <row r="21" spans="1:6" ht="18.899999999999999" customHeight="1" x14ac:dyDescent="0.3">
      <c r="A21" s="12"/>
      <c r="B21" s="24"/>
      <c r="C21" s="24"/>
      <c r="D21" s="32"/>
      <c r="E21" s="32"/>
      <c r="F21" s="31"/>
    </row>
    <row r="22" spans="1:6" ht="18.899999999999999" customHeight="1" x14ac:dyDescent="0.3">
      <c r="A22" s="12"/>
      <c r="B22" s="24"/>
      <c r="C22" s="24"/>
      <c r="D22" s="32"/>
      <c r="E22" s="32"/>
      <c r="F22" s="31"/>
    </row>
    <row r="23" spans="1:6" ht="18.899999999999999" customHeight="1" x14ac:dyDescent="0.3">
      <c r="A23" s="12"/>
      <c r="B23" s="24"/>
      <c r="C23" s="24"/>
      <c r="D23" s="32"/>
      <c r="E23" s="32"/>
      <c r="F23" s="31"/>
    </row>
    <row r="24" spans="1:6" ht="18.899999999999999" customHeight="1" x14ac:dyDescent="0.3">
      <c r="A24" s="12"/>
      <c r="B24" s="14"/>
      <c r="C24" s="18"/>
      <c r="D24" s="32"/>
      <c r="E24" s="16"/>
      <c r="F24" s="31"/>
    </row>
    <row r="25" spans="1:6" ht="18.899999999999999" customHeight="1" x14ac:dyDescent="0.3">
      <c r="A25" s="12"/>
      <c r="B25" s="14"/>
      <c r="C25" s="19"/>
      <c r="D25" s="32"/>
      <c r="E25" s="16"/>
      <c r="F25" s="31"/>
    </row>
    <row r="26" spans="1:6" ht="18.899999999999999" customHeight="1" x14ac:dyDescent="0.3">
      <c r="A26" s="12"/>
      <c r="B26" s="14"/>
      <c r="C26" s="19"/>
      <c r="D26" s="32"/>
      <c r="E26" s="16"/>
      <c r="F26" s="31"/>
    </row>
    <row r="27" spans="1:6" ht="18.899999999999999" customHeight="1" x14ac:dyDescent="0.3">
      <c r="A27" s="12"/>
      <c r="B27" s="14"/>
      <c r="C27" s="19"/>
      <c r="D27" s="32"/>
      <c r="E27" s="16"/>
      <c r="F27" s="31"/>
    </row>
    <row r="28" spans="1:6" ht="18.899999999999999" customHeight="1" x14ac:dyDescent="0.3">
      <c r="A28" s="12"/>
      <c r="B28" s="14"/>
      <c r="C28" s="18"/>
      <c r="D28" s="32"/>
      <c r="E28" s="16"/>
      <c r="F28" s="31"/>
    </row>
    <row r="29" spans="1:6" ht="18.899999999999999" customHeight="1" x14ac:dyDescent="0.3">
      <c r="A29" s="12"/>
    </row>
    <row r="30" spans="1:6" ht="18.899999999999999" customHeight="1" x14ac:dyDescent="0.3">
      <c r="A30" s="12"/>
    </row>
    <row r="31" spans="1:6" ht="18.899999999999999" customHeight="1" x14ac:dyDescent="0.3">
      <c r="A31" s="12"/>
    </row>
    <row r="32" spans="1:6" ht="18.899999999999999" customHeight="1" x14ac:dyDescent="0.3">
      <c r="A32" s="12"/>
    </row>
    <row r="33" spans="1:1" ht="18.899999999999999" customHeight="1" x14ac:dyDescent="0.3">
      <c r="A33" s="12"/>
    </row>
    <row r="34" spans="1:1" ht="18.899999999999999" customHeight="1" x14ac:dyDescent="0.3">
      <c r="A34" s="12"/>
    </row>
    <row r="35" spans="1:1" ht="18.899999999999999" customHeight="1" x14ac:dyDescent="0.3">
      <c r="A35" s="12"/>
    </row>
    <row r="36" spans="1:1" ht="18.899999999999999" customHeight="1" x14ac:dyDescent="0.3">
      <c r="A36" s="12"/>
    </row>
    <row r="37" spans="1:1" ht="18.899999999999999" customHeight="1" x14ac:dyDescent="0.3">
      <c r="A37" s="12"/>
    </row>
    <row r="38" spans="1:1" ht="18.899999999999999" customHeight="1" x14ac:dyDescent="0.3">
      <c r="A38" s="12"/>
    </row>
    <row r="39" spans="1:1" ht="18.899999999999999" customHeight="1" x14ac:dyDescent="0.3">
      <c r="A39" s="12"/>
    </row>
    <row r="40" spans="1:1" ht="18.899999999999999" customHeight="1" x14ac:dyDescent="0.3">
      <c r="A40" s="12"/>
    </row>
    <row r="41" spans="1:1" ht="18.899999999999999" customHeight="1" x14ac:dyDescent="0.3">
      <c r="A41" s="12"/>
    </row>
    <row r="42" spans="1:1" ht="18.899999999999999" customHeight="1" x14ac:dyDescent="0.3">
      <c r="A42" s="12"/>
    </row>
    <row r="43" spans="1:1" ht="18.899999999999999" customHeight="1" x14ac:dyDescent="0.3">
      <c r="A43" s="12"/>
    </row>
    <row r="44" spans="1:1" ht="18.899999999999999" customHeight="1" x14ac:dyDescent="0.3">
      <c r="A44" s="12"/>
    </row>
    <row r="45" spans="1:1" ht="18.899999999999999" customHeight="1" x14ac:dyDescent="0.3">
      <c r="A45" s="12"/>
    </row>
    <row r="46" spans="1:1" ht="18.899999999999999" customHeight="1" x14ac:dyDescent="0.3">
      <c r="A46" s="12"/>
    </row>
  </sheetData>
  <phoneticPr fontId="0" type="noConversion"/>
  <dataValidations count="1">
    <dataValidation type="list" showErrorMessage="1" error="neplatné zadání" promptTitle="Vyber" sqref="C4:C7" xr:uid="{00000000-0002-0000-0200-000000000000}">
      <formula1>$J$2:$J$16</formula1>
    </dataValidation>
  </dataValidations>
  <pageMargins left="0.31496062992125984" right="0.27559055118110237" top="2.0866141732283467" bottom="0.47244094488188981" header="0.15748031496062992" footer="0.35433070866141736"/>
  <pageSetup paperSize="9" orientation="portrait" horizontalDpi="300" verticalDpi="300" r:id="rId1"/>
  <headerFooter alignWithMargins="0">
    <oddHeader>&amp;LBlansko&amp;C&amp;G
&amp;"Arial CE,Tučné"&amp;8PARTNER ČESKÉHO SVAZU ZRAKOVĚ POSTIŽENÝCH SPORTOVCŮ&amp;R29.8.2015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F46"/>
  <sheetViews>
    <sheetView zoomScaleNormal="100" workbookViewId="0">
      <selection activeCell="B4" sqref="B4:F4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6" ht="13.5" customHeight="1" x14ac:dyDescent="0.25">
      <c r="A1" t="s">
        <v>104</v>
      </c>
      <c r="F1" s="45">
        <v>45171</v>
      </c>
    </row>
    <row r="2" spans="1:6" ht="24.75" customHeight="1" x14ac:dyDescent="0.3">
      <c r="B2" s="23" t="s">
        <v>103</v>
      </c>
    </row>
    <row r="3" spans="1:6" ht="24.75" customHeight="1" x14ac:dyDescent="0.3">
      <c r="B3" s="23"/>
      <c r="C3" s="46" t="s">
        <v>62</v>
      </c>
    </row>
    <row r="4" spans="1:6" ht="21" customHeight="1" x14ac:dyDescent="0.25">
      <c r="A4" s="22" t="s">
        <v>14</v>
      </c>
      <c r="B4" s="20" t="s">
        <v>0</v>
      </c>
      <c r="C4" s="22" t="s">
        <v>58</v>
      </c>
      <c r="D4" s="21" t="s">
        <v>3</v>
      </c>
      <c r="E4" s="21" t="s">
        <v>1</v>
      </c>
      <c r="F4" s="22" t="s">
        <v>2</v>
      </c>
    </row>
    <row r="5" spans="1:6" ht="18.899999999999999" customHeight="1" x14ac:dyDescent="0.3">
      <c r="A5" s="12" t="s">
        <v>15</v>
      </c>
      <c r="B5" s="14" t="str">
        <f>Zápis!A43</f>
        <v>Paulus Josef</v>
      </c>
      <c r="C5" s="18" t="str">
        <f>Zápis!A44</f>
        <v>Zrapos Opava</v>
      </c>
      <c r="D5" s="32" t="str">
        <f>Zápis!$B43</f>
        <v>B3m</v>
      </c>
      <c r="E5" s="16">
        <f>Zápis!G43</f>
        <v>654</v>
      </c>
      <c r="F5" s="31">
        <f>Zápis!I43</f>
        <v>654</v>
      </c>
    </row>
    <row r="6" spans="1:6" ht="18.899999999999999" customHeight="1" x14ac:dyDescent="0.3">
      <c r="A6" s="12" t="s">
        <v>16</v>
      </c>
      <c r="B6" s="14" t="str">
        <f>Zápis!A27</f>
        <v>Hasala Jaromír</v>
      </c>
      <c r="C6" s="19" t="str">
        <f>Zápis!A28</f>
        <v>TJ Jiskra Kyjov</v>
      </c>
      <c r="D6" s="32" t="str">
        <f>Zápis!B27</f>
        <v>B2m</v>
      </c>
      <c r="E6" s="16">
        <f>Zápis!G27</f>
        <v>604</v>
      </c>
      <c r="F6" s="31">
        <f>Zápis!I27</f>
        <v>634</v>
      </c>
    </row>
    <row r="7" spans="1:6" ht="18.899999999999999" customHeight="1" x14ac:dyDescent="0.3">
      <c r="A7" s="12" t="s">
        <v>17</v>
      </c>
      <c r="B7" s="14" t="str">
        <f>Zápis!A7</f>
        <v>Gruncl Josef</v>
      </c>
      <c r="C7" s="19" t="str">
        <f>Zápis!A8</f>
        <v>SK Slavia Praha OZP</v>
      </c>
      <c r="D7" s="32" t="str">
        <f>Zápis!$B7</f>
        <v>B3m</v>
      </c>
      <c r="E7" s="16">
        <f>Zápis!G7</f>
        <v>610</v>
      </c>
      <c r="F7" s="31">
        <f>Zápis!I7</f>
        <v>610</v>
      </c>
    </row>
    <row r="8" spans="1:6" ht="18.899999999999999" customHeight="1" x14ac:dyDescent="0.3">
      <c r="A8" s="12" t="s">
        <v>18</v>
      </c>
      <c r="B8" s="24" t="str">
        <f>Zápis!A51</f>
        <v>Brückner Leopold</v>
      </c>
      <c r="C8" s="18" t="str">
        <f>Zápis!A52</f>
        <v xml:space="preserve">TJ Sokol Brno IV.ZP </v>
      </c>
      <c r="D8" s="32" t="str">
        <f>Zápis!B51</f>
        <v>B2m</v>
      </c>
      <c r="E8" s="16">
        <f>Zápis!G51</f>
        <v>567</v>
      </c>
      <c r="F8" s="31">
        <f>Zápis!I51</f>
        <v>595</v>
      </c>
    </row>
    <row r="9" spans="1:6" ht="18.899999999999999" customHeight="1" x14ac:dyDescent="0.3">
      <c r="A9" s="12" t="s">
        <v>19</v>
      </c>
      <c r="B9" s="24" t="str">
        <f>Zápis!A31</f>
        <v>Pongrác Milan</v>
      </c>
      <c r="C9" s="24" t="str">
        <f>Zápis!A32</f>
        <v>SK Slavia Praha OZP</v>
      </c>
      <c r="D9" s="32" t="str">
        <f>Zápis!B31</f>
        <v>B2m</v>
      </c>
      <c r="E9" s="32">
        <f>Zápis!G31</f>
        <v>555</v>
      </c>
      <c r="F9" s="31">
        <f>Zápis!I31</f>
        <v>583</v>
      </c>
    </row>
    <row r="10" spans="1:6" ht="18.899999999999999" customHeight="1" x14ac:dyDescent="0.3">
      <c r="A10" s="12" t="s">
        <v>20</v>
      </c>
      <c r="B10" s="14" t="str">
        <f>Zápis!A33</f>
        <v>Holý Petr</v>
      </c>
      <c r="C10" s="18" t="str">
        <f>Zápis!A34</f>
        <v xml:space="preserve">TJ Sokol Brno IV.ZP </v>
      </c>
      <c r="D10" s="32" t="str">
        <f>Zápis!B33</f>
        <v>Opn.m</v>
      </c>
      <c r="E10" s="16">
        <f>Zápis!G33</f>
        <v>611</v>
      </c>
      <c r="F10" s="31">
        <f>Zápis!I33</f>
        <v>580</v>
      </c>
    </row>
    <row r="11" spans="1:6" ht="18.899999999999999" customHeight="1" x14ac:dyDescent="0.3">
      <c r="A11" s="12" t="s">
        <v>21</v>
      </c>
      <c r="B11" s="24" t="str">
        <f>Zápis!A13</f>
        <v>Mrkvička Petr</v>
      </c>
      <c r="C11" s="24" t="str">
        <f>Zápis!A14</f>
        <v>Zrapos Opava</v>
      </c>
      <c r="D11" s="32" t="str">
        <f>Zápis!B13</f>
        <v>B2m</v>
      </c>
      <c r="E11" s="32">
        <f>Zápis!G13</f>
        <v>550</v>
      </c>
      <c r="F11" s="31">
        <f>Zápis!I13</f>
        <v>578</v>
      </c>
    </row>
    <row r="12" spans="1:6" ht="18.899999999999999" customHeight="1" x14ac:dyDescent="0.3">
      <c r="A12" s="12" t="s">
        <v>22</v>
      </c>
      <c r="B12" s="14" t="str">
        <f>Zápis!A29</f>
        <v>Piner Radek</v>
      </c>
      <c r="C12" s="19" t="str">
        <f>Zápis!A30</f>
        <v>TJ Jiskra Kyjov</v>
      </c>
      <c r="D12" s="32" t="str">
        <f>Zápis!B29</f>
        <v>B3m</v>
      </c>
      <c r="E12" s="16">
        <f>Zápis!G29</f>
        <v>569</v>
      </c>
      <c r="F12" s="31">
        <f>Zápis!I29</f>
        <v>569</v>
      </c>
    </row>
    <row r="13" spans="1:6" ht="18.899999999999999" customHeight="1" x14ac:dyDescent="0.3">
      <c r="A13" s="12" t="s">
        <v>23</v>
      </c>
      <c r="B13" s="24" t="str">
        <f>Zápis!A19</f>
        <v>Hudeček Josef</v>
      </c>
      <c r="C13" s="24" t="str">
        <f>Zápis!A20</f>
        <v>TJ Jiskra Kyjov</v>
      </c>
      <c r="D13" s="32" t="str">
        <f>Zápis!B19</f>
        <v>B1m</v>
      </c>
      <c r="E13" s="32">
        <f>Zápis!G19</f>
        <v>454</v>
      </c>
      <c r="F13" s="31">
        <f>Zápis!I19</f>
        <v>568</v>
      </c>
    </row>
    <row r="14" spans="1:6" ht="18.899999999999999" customHeight="1" x14ac:dyDescent="0.3">
      <c r="A14" s="12" t="s">
        <v>24</v>
      </c>
      <c r="B14" s="14" t="str">
        <f>Zápis!A9</f>
        <v>Srníček Miroslav</v>
      </c>
      <c r="C14" s="18" t="str">
        <f>Zápis!A10</f>
        <v>SK Slavia Praha OZP</v>
      </c>
      <c r="D14" s="32" t="str">
        <f>Zápis!$B9</f>
        <v>B3m</v>
      </c>
      <c r="E14" s="16">
        <f>Zápis!G9</f>
        <v>548</v>
      </c>
      <c r="F14" s="31">
        <f>Zápis!I9</f>
        <v>548</v>
      </c>
    </row>
    <row r="15" spans="1:6" ht="18.899999999999999" customHeight="1" x14ac:dyDescent="0.3">
      <c r="A15" s="12" t="s">
        <v>25</v>
      </c>
      <c r="B15" s="14" t="str">
        <f>Zápis!A11</f>
        <v>Reichel Jiří</v>
      </c>
      <c r="C15" s="18" t="str">
        <f>Zápis!A12</f>
        <v>SK Slavia Praha OZP</v>
      </c>
      <c r="D15" s="32" t="str">
        <f>Zápis!$B11</f>
        <v>B2m</v>
      </c>
      <c r="E15" s="16">
        <f>Zápis!G11</f>
        <v>485</v>
      </c>
      <c r="F15" s="31">
        <f>Zápis!I11</f>
        <v>509</v>
      </c>
    </row>
    <row r="16" spans="1:6" ht="18.899999999999999" customHeight="1" x14ac:dyDescent="0.3">
      <c r="A16" s="12" t="s">
        <v>26</v>
      </c>
      <c r="B16" s="14" t="str">
        <f>Zápis!A25</f>
        <v>Gut Pavel</v>
      </c>
      <c r="C16" s="19" t="str">
        <f>Zápis!A26</f>
        <v>TJ Jiskra Kyjov</v>
      </c>
      <c r="D16" s="32" t="str">
        <f>Zápis!B25</f>
        <v>B2m</v>
      </c>
      <c r="E16" s="16">
        <f>Zápis!G25</f>
        <v>484</v>
      </c>
      <c r="F16" s="31">
        <f>Zápis!I25</f>
        <v>508</v>
      </c>
    </row>
    <row r="17" spans="1:6" ht="18.899999999999999" customHeight="1" x14ac:dyDescent="0.3">
      <c r="A17" s="12" t="s">
        <v>27</v>
      </c>
      <c r="B17" s="24" t="str">
        <f>Zápis!A39</f>
        <v>Horský Zdeněk</v>
      </c>
      <c r="C17" s="24" t="str">
        <f>Zápis!A40</f>
        <v>Zora Praha</v>
      </c>
      <c r="D17" s="32" t="str">
        <f>Zápis!B39</f>
        <v>Opn.m</v>
      </c>
      <c r="E17" s="32">
        <f>Zápis!G39</f>
        <v>530</v>
      </c>
      <c r="F17" s="31">
        <f>Zápis!I39</f>
        <v>504</v>
      </c>
    </row>
    <row r="18" spans="1:6" ht="18.899999999999999" customHeight="1" x14ac:dyDescent="0.3">
      <c r="A18" s="12" t="s">
        <v>28</v>
      </c>
      <c r="B18" s="14" t="str">
        <f>Zápis!A23</f>
        <v>Hradil Milan</v>
      </c>
      <c r="C18" s="18" t="str">
        <f>Zápis!A24</f>
        <v>SK Handicap Zlín</v>
      </c>
      <c r="D18" s="32" t="str">
        <f>Zápis!B23</f>
        <v>B1m</v>
      </c>
      <c r="E18" s="16">
        <f>Zápis!G23</f>
        <v>384</v>
      </c>
      <c r="F18" s="31">
        <f>Zápis!I23</f>
        <v>480</v>
      </c>
    </row>
    <row r="19" spans="1:6" ht="18.899999999999999" customHeight="1" x14ac:dyDescent="0.3">
      <c r="A19" s="12" t="s">
        <v>29</v>
      </c>
      <c r="B19" s="14" t="str">
        <f>Zápis!A35</f>
        <v>Němčanský Vladimír</v>
      </c>
      <c r="C19" s="18" t="str">
        <f>Zápis!A36</f>
        <v>Zrapos Opava</v>
      </c>
      <c r="D19" s="32" t="str">
        <f>Zápis!B35</f>
        <v>Opn.m</v>
      </c>
      <c r="E19" s="16">
        <f>Zápis!G35</f>
        <v>491</v>
      </c>
      <c r="F19" s="31">
        <f>Zápis!I35</f>
        <v>466</v>
      </c>
    </row>
    <row r="20" spans="1:6" ht="18.899999999999999" customHeight="1" x14ac:dyDescent="0.3">
      <c r="A20" s="12" t="s">
        <v>30</v>
      </c>
      <c r="B20" s="14" t="str">
        <f>Zápis!A41</f>
        <v>Matějný Jiří</v>
      </c>
      <c r="C20" s="18" t="str">
        <f>Zápis!A42</f>
        <v>Zora Praha</v>
      </c>
      <c r="D20" s="32" t="str">
        <f>Zápis!B41</f>
        <v>B3m</v>
      </c>
      <c r="E20" s="16">
        <f>Zápis!G41</f>
        <v>452</v>
      </c>
      <c r="F20" s="31">
        <f>Zápis!I41</f>
        <v>452</v>
      </c>
    </row>
    <row r="21" spans="1:6" ht="18.899999999999999" customHeight="1" x14ac:dyDescent="0.3">
      <c r="A21" s="12" t="s">
        <v>31</v>
      </c>
      <c r="B21" s="14" t="str">
        <f>Zápis!A53</f>
        <v>Polnar Jakub</v>
      </c>
      <c r="C21" s="18" t="str">
        <f>Zápis!A54</f>
        <v>Zora Praha</v>
      </c>
      <c r="D21" s="32" t="str">
        <f>Zápis!B53</f>
        <v>Opn.m</v>
      </c>
      <c r="E21" s="16">
        <f>Zápis!G53</f>
        <v>464</v>
      </c>
      <c r="F21" s="31">
        <f>Zápis!I53</f>
        <v>441</v>
      </c>
    </row>
    <row r="22" spans="1:6" ht="18.899999999999999" customHeight="1" x14ac:dyDescent="0.3">
      <c r="A22" s="12" t="s">
        <v>32</v>
      </c>
      <c r="B22" s="24" t="str">
        <f>Zápis!A57</f>
        <v>Štecha Zdeněk</v>
      </c>
      <c r="C22" s="18" t="str">
        <f>Zápis!A58</f>
        <v>Zora Praha</v>
      </c>
      <c r="D22" s="32" t="str">
        <f>Zápis!B57</f>
        <v>Opn.m</v>
      </c>
      <c r="E22" s="16">
        <f>Zápis!G57</f>
        <v>433</v>
      </c>
      <c r="F22" s="31">
        <f>Zápis!I57</f>
        <v>411</v>
      </c>
    </row>
    <row r="23" spans="1:6" ht="18.899999999999999" customHeight="1" x14ac:dyDescent="0.3">
      <c r="A23" s="12" t="s">
        <v>33</v>
      </c>
      <c r="B23" s="14" t="str">
        <f>Zápis!A21</f>
        <v>Koplík František</v>
      </c>
      <c r="C23" s="18" t="str">
        <f>Zápis!A22</f>
        <v>TJ Jiskra Kyjov</v>
      </c>
      <c r="D23" s="32" t="str">
        <f>Zápis!B21</f>
        <v>B1m</v>
      </c>
      <c r="E23" s="16">
        <f>Zápis!G21</f>
        <v>281</v>
      </c>
      <c r="F23" s="31">
        <f>Zápis!I21</f>
        <v>351</v>
      </c>
    </row>
    <row r="24" spans="1:6" ht="18.899999999999999" customHeight="1" x14ac:dyDescent="0.3">
      <c r="A24" s="12"/>
      <c r="B24" s="14"/>
      <c r="C24" s="52"/>
      <c r="D24" s="32"/>
      <c r="E24" s="16"/>
      <c r="F24" s="31"/>
    </row>
    <row r="25" spans="1:6" ht="18.899999999999999" customHeight="1" x14ac:dyDescent="0.3">
      <c r="A25" s="12"/>
      <c r="B25" s="24"/>
      <c r="C25" s="52" t="s">
        <v>106</v>
      </c>
      <c r="D25" s="32"/>
      <c r="E25" s="32"/>
      <c r="F25" s="31"/>
    </row>
    <row r="26" spans="1:6" ht="18.899999999999999" customHeight="1" x14ac:dyDescent="0.3">
      <c r="A26" s="12"/>
      <c r="B26" s="14"/>
      <c r="C26" s="18"/>
      <c r="D26" s="32"/>
      <c r="E26" s="16"/>
      <c r="F26" s="31"/>
    </row>
    <row r="27" spans="1:6" ht="18.899999999999999" customHeight="1" x14ac:dyDescent="0.3">
      <c r="A27" s="12"/>
      <c r="B27" s="24"/>
      <c r="C27" s="24"/>
      <c r="D27" s="32"/>
      <c r="E27" s="32"/>
      <c r="F27" s="31"/>
    </row>
    <row r="28" spans="1:6" ht="18.899999999999999" customHeight="1" x14ac:dyDescent="0.3">
      <c r="A28" s="12"/>
      <c r="B28" s="14"/>
      <c r="C28" s="19"/>
      <c r="D28" s="32"/>
      <c r="E28" s="16"/>
      <c r="F28" s="31"/>
    </row>
    <row r="29" spans="1:6" ht="18.899999999999999" customHeight="1" x14ac:dyDescent="0.3">
      <c r="A29" s="12"/>
      <c r="B29" s="24"/>
      <c r="C29" s="24"/>
      <c r="D29" s="32"/>
      <c r="E29" s="32"/>
      <c r="F29" s="31"/>
    </row>
    <row r="30" spans="1:6" ht="18.899999999999999" customHeight="1" x14ac:dyDescent="0.3">
      <c r="A30" s="12"/>
      <c r="B30" s="24"/>
      <c r="C30" s="24"/>
      <c r="D30" s="32"/>
      <c r="E30" s="32"/>
      <c r="F30" s="31"/>
    </row>
    <row r="31" spans="1:6" ht="18.899999999999999" customHeight="1" x14ac:dyDescent="0.3">
      <c r="A31" s="12"/>
      <c r="B31" s="24"/>
      <c r="C31" s="24"/>
      <c r="D31" s="32"/>
      <c r="E31" s="32"/>
      <c r="F31" s="31"/>
    </row>
    <row r="32" spans="1:6" ht="18.899999999999999" customHeight="1" x14ac:dyDescent="0.3">
      <c r="A32" s="12"/>
      <c r="B32" s="24"/>
      <c r="C32" s="24"/>
      <c r="D32" s="32"/>
      <c r="E32" s="32"/>
      <c r="F32" s="31"/>
    </row>
    <row r="33" spans="1:6" ht="18.899999999999999" customHeight="1" x14ac:dyDescent="0.3">
      <c r="A33" s="12"/>
      <c r="B33" s="14"/>
      <c r="C33" s="18"/>
      <c r="D33" s="32"/>
      <c r="E33" s="16"/>
      <c r="F33" s="31"/>
    </row>
    <row r="34" spans="1:6" ht="18.899999999999999" customHeight="1" x14ac:dyDescent="0.3">
      <c r="A34" s="12"/>
      <c r="B34" s="14"/>
      <c r="C34" s="19"/>
      <c r="D34" s="32"/>
      <c r="E34" s="16"/>
      <c r="F34" s="31"/>
    </row>
    <row r="35" spans="1:6" ht="18.899999999999999" customHeight="1" x14ac:dyDescent="0.3">
      <c r="A35" s="12"/>
      <c r="B35" s="14"/>
      <c r="C35" s="19"/>
      <c r="D35" s="32"/>
      <c r="E35" s="16"/>
      <c r="F35" s="31"/>
    </row>
    <row r="36" spans="1:6" ht="18.899999999999999" customHeight="1" x14ac:dyDescent="0.3">
      <c r="A36" s="12"/>
      <c r="B36" s="14"/>
      <c r="C36" s="19"/>
      <c r="D36" s="32"/>
      <c r="E36" s="16"/>
      <c r="F36" s="31"/>
    </row>
    <row r="37" spans="1:6" ht="18.899999999999999" customHeight="1" x14ac:dyDescent="0.3">
      <c r="A37" s="12"/>
      <c r="B37" s="14"/>
      <c r="C37" s="18"/>
      <c r="D37" s="32"/>
      <c r="E37" s="16"/>
      <c r="F37" s="31"/>
    </row>
    <row r="38" spans="1:6" ht="18.899999999999999" customHeight="1" x14ac:dyDescent="0.3">
      <c r="A38" s="12"/>
    </row>
    <row r="39" spans="1:6" ht="18.899999999999999" customHeight="1" x14ac:dyDescent="0.3">
      <c r="A39" s="12"/>
    </row>
    <row r="40" spans="1:6" ht="18.899999999999999" customHeight="1" x14ac:dyDescent="0.3">
      <c r="A40" s="12"/>
    </row>
    <row r="41" spans="1:6" ht="18.899999999999999" customHeight="1" x14ac:dyDescent="0.3">
      <c r="A41" s="12"/>
    </row>
    <row r="42" spans="1:6" ht="18.899999999999999" customHeight="1" x14ac:dyDescent="0.3">
      <c r="A42" s="12"/>
    </row>
    <row r="43" spans="1:6" ht="18.899999999999999" customHeight="1" x14ac:dyDescent="0.25"/>
    <row r="44" spans="1:6" ht="18.899999999999999" customHeight="1" x14ac:dyDescent="0.25"/>
    <row r="45" spans="1:6" ht="18.899999999999999" customHeight="1" x14ac:dyDescent="0.25"/>
    <row r="46" spans="1:6" ht="18.899999999999999" customHeight="1" x14ac:dyDescent="0.25"/>
  </sheetData>
  <phoneticPr fontId="0" type="noConversion"/>
  <dataValidations count="1">
    <dataValidation type="list" showErrorMessage="1" error="neplatné zadání" promptTitle="Vyber" sqref="C4:C18" xr:uid="{00000000-0002-0000-0300-000000000000}">
      <formula1>$J$2:$J$16</formula1>
    </dataValidation>
  </dataValidations>
  <pageMargins left="0.39370078740157483" right="0.31496062992125984" top="0.98" bottom="0.21" header="0.17" footer="0.17"/>
  <pageSetup paperSize="9" orientation="portrait" horizontalDpi="300" verticalDpi="300" r:id="rId1"/>
  <headerFooter alignWithMargins="0">
    <oddHeader>&amp;LBlansko&amp;C&amp;G
&amp;"Arial CE,Tučné"&amp;8PARTNER ČESKÉHO SVAZU ZRAKOVĚ POSTIŽENÝCH SPORTOVCŮ&amp;R29.8.2015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F45"/>
  <sheetViews>
    <sheetView workbookViewId="0">
      <selection activeCell="J7" sqref="J7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6.109375" bestFit="1" customWidth="1"/>
    <col min="6" max="6" width="8.5546875" bestFit="1" customWidth="1"/>
  </cols>
  <sheetData>
    <row r="1" spans="1:6" ht="13.5" customHeight="1" x14ac:dyDescent="0.25"/>
    <row r="2" spans="1:6" ht="24.75" customHeight="1" x14ac:dyDescent="0.3">
      <c r="B2" s="23" t="s">
        <v>59</v>
      </c>
      <c r="C2" s="24" t="s">
        <v>62</v>
      </c>
    </row>
    <row r="3" spans="1:6" ht="21" customHeight="1" x14ac:dyDescent="0.25">
      <c r="A3" s="22" t="s">
        <v>14</v>
      </c>
      <c r="B3" s="20" t="s">
        <v>0</v>
      </c>
      <c r="C3" s="22" t="s">
        <v>58</v>
      </c>
      <c r="D3" s="21" t="s">
        <v>3</v>
      </c>
      <c r="E3" s="21" t="s">
        <v>1</v>
      </c>
      <c r="F3" s="21" t="s">
        <v>2</v>
      </c>
    </row>
    <row r="4" spans="1:6" ht="18.899999999999999" customHeight="1" x14ac:dyDescent="0.3">
      <c r="A4" s="12" t="s">
        <v>15</v>
      </c>
      <c r="B4" s="14">
        <f>Zápis!A67</f>
        <v>0</v>
      </c>
      <c r="C4" s="19">
        <f>Zápis!A68</f>
        <v>0</v>
      </c>
      <c r="D4" s="15">
        <f>Zápis!B67</f>
        <v>0</v>
      </c>
      <c r="E4" s="16">
        <f>Zápis!G67</f>
        <v>0</v>
      </c>
      <c r="F4" s="17">
        <f>Zápis!I67</f>
        <v>0</v>
      </c>
    </row>
    <row r="5" spans="1:6" ht="18.899999999999999" customHeight="1" x14ac:dyDescent="0.3">
      <c r="A5" s="12" t="s">
        <v>16</v>
      </c>
      <c r="B5" s="14">
        <f>Zápis!A63</f>
        <v>0</v>
      </c>
      <c r="C5" s="19">
        <f>Zápis!A64</f>
        <v>0</v>
      </c>
      <c r="D5" s="15">
        <f>Zápis!B63</f>
        <v>0</v>
      </c>
      <c r="E5" s="16">
        <f>Zápis!G63</f>
        <v>0</v>
      </c>
      <c r="F5" s="17">
        <f>Zápis!I63</f>
        <v>0</v>
      </c>
    </row>
    <row r="6" spans="1:6" ht="18.899999999999999" customHeight="1" x14ac:dyDescent="0.3">
      <c r="A6" s="12" t="s">
        <v>17</v>
      </c>
      <c r="B6" s="14">
        <f>Zápis!A83</f>
        <v>0</v>
      </c>
      <c r="C6" s="19">
        <f>Zápis!A84</f>
        <v>0</v>
      </c>
      <c r="D6" s="15">
        <f>Zápis!B83</f>
        <v>0</v>
      </c>
      <c r="E6" s="16">
        <f>Zápis!G83</f>
        <v>0</v>
      </c>
      <c r="F6" s="17">
        <f>Zápis!I83</f>
        <v>0</v>
      </c>
    </row>
    <row r="7" spans="1:6" ht="18.899999999999999" customHeight="1" x14ac:dyDescent="0.3">
      <c r="A7" s="12" t="s">
        <v>18</v>
      </c>
      <c r="B7" s="14" t="str">
        <f>Zápis!A47</f>
        <v>Olšanská Ivana</v>
      </c>
      <c r="C7" s="19" t="str">
        <f>Zápis!A48</f>
        <v xml:space="preserve">TJ Sokol Brno IV.ZP </v>
      </c>
      <c r="D7" s="15" t="str">
        <f>Zápis!B47</f>
        <v>Opn.ž</v>
      </c>
      <c r="E7" s="16">
        <f>Zápis!G47</f>
        <v>552</v>
      </c>
      <c r="F7" s="17">
        <f>Zápis!I47</f>
        <v>535</v>
      </c>
    </row>
    <row r="8" spans="1:6" ht="18.899999999999999" customHeight="1" x14ac:dyDescent="0.3">
      <c r="A8" s="12" t="s">
        <v>19</v>
      </c>
      <c r="B8" s="14" t="str">
        <f>Zápis!A55</f>
        <v>Vymazalová Silva</v>
      </c>
      <c r="C8" s="19" t="str">
        <f>Zápis!A56</f>
        <v xml:space="preserve">TJ Sokol Brno IV.ZP </v>
      </c>
      <c r="D8" s="15" t="str">
        <f>Zápis!B55</f>
        <v>Opn.ž</v>
      </c>
      <c r="E8" s="16">
        <f>Zápis!G55</f>
        <v>568</v>
      </c>
      <c r="F8" s="17">
        <f>Zápis!I55</f>
        <v>551</v>
      </c>
    </row>
    <row r="9" spans="1:6" ht="18.899999999999999" customHeight="1" x14ac:dyDescent="0.3">
      <c r="A9" s="12" t="s">
        <v>20</v>
      </c>
      <c r="B9" s="14">
        <f>Zápis!A69</f>
        <v>0</v>
      </c>
      <c r="C9" s="19">
        <f>Zápis!A70</f>
        <v>0</v>
      </c>
      <c r="D9" s="15">
        <f>Zápis!B69</f>
        <v>0</v>
      </c>
      <c r="E9" s="16">
        <f>Zápis!G69</f>
        <v>0</v>
      </c>
      <c r="F9" s="17">
        <f>Zápis!I69</f>
        <v>0</v>
      </c>
    </row>
    <row r="10" spans="1:6" ht="18.899999999999999" customHeight="1" x14ac:dyDescent="0.3">
      <c r="A10" s="12" t="s">
        <v>21</v>
      </c>
      <c r="B10" s="14" t="str">
        <f>Zápis!A43</f>
        <v>Paulus Josef</v>
      </c>
      <c r="C10" s="19" t="str">
        <f>Zápis!A44</f>
        <v>Zrapos Opava</v>
      </c>
      <c r="D10" s="15" t="str">
        <f>Zápis!B43</f>
        <v>B3m</v>
      </c>
      <c r="E10" s="16">
        <f>Zápis!G43</f>
        <v>654</v>
      </c>
      <c r="F10" s="17">
        <f>Zápis!I43</f>
        <v>654</v>
      </c>
    </row>
    <row r="11" spans="1:6" ht="18.899999999999999" customHeight="1" x14ac:dyDescent="0.3">
      <c r="A11" s="12" t="s">
        <v>22</v>
      </c>
      <c r="B11" s="14" t="str">
        <f>Zápis!A33</f>
        <v>Holý Petr</v>
      </c>
      <c r="C11" s="18" t="str">
        <f>Zápis!A34</f>
        <v xml:space="preserve">TJ Sokol Brno IV.ZP </v>
      </c>
      <c r="D11" s="15" t="str">
        <f>Zápis!B33</f>
        <v>Opn.m</v>
      </c>
      <c r="E11" s="16">
        <f>Zápis!G33</f>
        <v>611</v>
      </c>
      <c r="F11" s="17">
        <f>Zápis!I33</f>
        <v>580</v>
      </c>
    </row>
    <row r="12" spans="1:6" ht="18.899999999999999" customHeight="1" x14ac:dyDescent="0.3">
      <c r="A12" s="12" t="s">
        <v>23</v>
      </c>
      <c r="B12" s="14">
        <f>Zápis!A65</f>
        <v>0</v>
      </c>
      <c r="C12" s="18">
        <f>Zápis!A66</f>
        <v>0</v>
      </c>
      <c r="D12" s="15">
        <f>Zápis!B65</f>
        <v>0</v>
      </c>
      <c r="E12" s="16">
        <f>Zápis!G65</f>
        <v>0</v>
      </c>
      <c r="F12" s="17">
        <f>Zápis!I65</f>
        <v>0</v>
      </c>
    </row>
    <row r="13" spans="1:6" ht="18.899999999999999" customHeight="1" x14ac:dyDescent="0.3">
      <c r="A13" s="12" t="s">
        <v>24</v>
      </c>
      <c r="B13" s="14">
        <f>Zápis!A59</f>
        <v>0</v>
      </c>
      <c r="C13" s="19">
        <f>Zápis!A60</f>
        <v>0</v>
      </c>
      <c r="D13" s="15">
        <f>Zápis!B59</f>
        <v>0</v>
      </c>
      <c r="E13" s="16">
        <f>Zápis!G59</f>
        <v>0</v>
      </c>
      <c r="F13" s="17">
        <f>Zápis!I59</f>
        <v>0</v>
      </c>
    </row>
    <row r="14" spans="1:6" ht="18.899999999999999" customHeight="1" x14ac:dyDescent="0.3">
      <c r="A14" s="12" t="s">
        <v>25</v>
      </c>
      <c r="B14" s="14" t="str">
        <f>Zápis!A29</f>
        <v>Piner Radek</v>
      </c>
      <c r="C14" s="19" t="str">
        <f>Zápis!A30</f>
        <v>TJ Jiskra Kyjov</v>
      </c>
      <c r="D14" s="15" t="str">
        <f>Zápis!B29</f>
        <v>B3m</v>
      </c>
      <c r="E14" s="16">
        <f>Zápis!G29</f>
        <v>569</v>
      </c>
      <c r="F14" s="17">
        <f>Zápis!I29</f>
        <v>569</v>
      </c>
    </row>
    <row r="15" spans="1:6" ht="18.899999999999999" customHeight="1" x14ac:dyDescent="0.3">
      <c r="A15" s="12" t="s">
        <v>26</v>
      </c>
      <c r="B15" s="14">
        <f>Zápis!A61</f>
        <v>0</v>
      </c>
      <c r="C15" s="19">
        <f>Zápis!A62</f>
        <v>0</v>
      </c>
      <c r="D15" s="15">
        <f>Zápis!B61</f>
        <v>0</v>
      </c>
      <c r="E15" s="16">
        <f>Zápis!G61</f>
        <v>0</v>
      </c>
      <c r="F15" s="17">
        <f>Zápis!I61</f>
        <v>0</v>
      </c>
    </row>
    <row r="16" spans="1:6" ht="18.899999999999999" customHeight="1" x14ac:dyDescent="0.3">
      <c r="A16" s="12" t="s">
        <v>27</v>
      </c>
      <c r="B16" s="14" t="str">
        <f>Zápis!A49</f>
        <v>Nývltová Jaromíra</v>
      </c>
      <c r="C16" s="18" t="str">
        <f>Zápis!A50</f>
        <v>Zora Praha</v>
      </c>
      <c r="D16" s="15" t="str">
        <f>Zápis!B49</f>
        <v>B3ž</v>
      </c>
      <c r="E16" s="16">
        <f>Zápis!G49</f>
        <v>492</v>
      </c>
      <c r="F16" s="17">
        <f>Zápis!I49</f>
        <v>502</v>
      </c>
    </row>
    <row r="17" spans="1:6" ht="18.899999999999999" customHeight="1" x14ac:dyDescent="0.3">
      <c r="A17" s="12" t="s">
        <v>28</v>
      </c>
      <c r="B17" s="14" t="str">
        <f>Zápis!A57</f>
        <v>Štecha Zdeněk</v>
      </c>
      <c r="C17" s="18" t="str">
        <f>Zápis!A58</f>
        <v>Zora Praha</v>
      </c>
      <c r="D17" s="15" t="str">
        <f>Zápis!B57</f>
        <v>Opn.m</v>
      </c>
      <c r="E17" s="16">
        <f>Zápis!G57</f>
        <v>433</v>
      </c>
      <c r="F17" s="17">
        <f>Zápis!I57</f>
        <v>411</v>
      </c>
    </row>
    <row r="18" spans="1:6" ht="18.899999999999999" customHeight="1" x14ac:dyDescent="0.3">
      <c r="A18" s="12" t="s">
        <v>29</v>
      </c>
      <c r="B18" s="14" t="str">
        <f>Zápis!A37</f>
        <v>Ščudlová Markéta</v>
      </c>
      <c r="C18" s="19" t="str">
        <f>Zápis!A38</f>
        <v>TJ Jiskra Kyjov</v>
      </c>
      <c r="D18" s="15" t="str">
        <f>Zápis!B37</f>
        <v>B1ž</v>
      </c>
      <c r="E18" s="16">
        <f>Zápis!G37</f>
        <v>229</v>
      </c>
      <c r="F18" s="17">
        <f>Zápis!I37</f>
        <v>291</v>
      </c>
    </row>
    <row r="19" spans="1:6" ht="18.899999999999999" customHeight="1" x14ac:dyDescent="0.3">
      <c r="A19" s="12" t="s">
        <v>30</v>
      </c>
      <c r="B19" s="14" t="str">
        <f>Zápis!A45</f>
        <v>Gutová Marie</v>
      </c>
      <c r="C19" s="19" t="str">
        <f>Zápis!A46</f>
        <v>TJ Jiskra Kyjov</v>
      </c>
      <c r="D19" s="15" t="str">
        <f>Zápis!B45</f>
        <v>Opn.ž</v>
      </c>
      <c r="E19" s="16">
        <f>Zápis!G45</f>
        <v>565</v>
      </c>
      <c r="F19" s="17">
        <f>Zápis!I45</f>
        <v>548</v>
      </c>
    </row>
    <row r="20" spans="1:6" ht="18.899999999999999" customHeight="1" x14ac:dyDescent="0.3">
      <c r="A20" s="12" t="s">
        <v>31</v>
      </c>
      <c r="B20" s="14" t="str">
        <f>Zápis!A19</f>
        <v>Hudeček Josef</v>
      </c>
      <c r="C20" s="19" t="str">
        <f>Zápis!A20</f>
        <v>TJ Jiskra Kyjov</v>
      </c>
      <c r="D20" s="15" t="str">
        <f>Zápis!$B19</f>
        <v>B1m</v>
      </c>
      <c r="E20" s="16">
        <f>Zápis!G19</f>
        <v>454</v>
      </c>
      <c r="F20" s="17">
        <f>Zápis!I19</f>
        <v>568</v>
      </c>
    </row>
    <row r="21" spans="1:6" ht="18.899999999999999" customHeight="1" x14ac:dyDescent="0.3">
      <c r="A21" s="12" t="s">
        <v>32</v>
      </c>
      <c r="B21" s="14">
        <f>Zápis!A77</f>
        <v>0</v>
      </c>
      <c r="C21" s="19">
        <f>Zápis!A78</f>
        <v>0</v>
      </c>
      <c r="D21" s="15">
        <f>Zápis!B77</f>
        <v>0</v>
      </c>
      <c r="E21" s="16">
        <f>Zápis!G77</f>
        <v>0</v>
      </c>
      <c r="F21" s="17">
        <f>Zápis!I77</f>
        <v>0</v>
      </c>
    </row>
    <row r="22" spans="1:6" ht="18.899999999999999" customHeight="1" x14ac:dyDescent="0.3">
      <c r="A22" s="12" t="s">
        <v>33</v>
      </c>
      <c r="B22" s="14" t="str">
        <f>Zápis!A21</f>
        <v>Koplík František</v>
      </c>
      <c r="C22" s="19" t="str">
        <f>Zápis!A22</f>
        <v>TJ Jiskra Kyjov</v>
      </c>
      <c r="D22" s="15" t="str">
        <f>Zápis!$B21</f>
        <v>B1m</v>
      </c>
      <c r="E22" s="16">
        <f>Zápis!G21</f>
        <v>281</v>
      </c>
      <c r="F22" s="17">
        <f>Zápis!I21</f>
        <v>351</v>
      </c>
    </row>
    <row r="23" spans="1:6" ht="18.899999999999999" customHeight="1" x14ac:dyDescent="0.3">
      <c r="A23" s="12" t="s">
        <v>34</v>
      </c>
      <c r="B23" s="14" t="str">
        <f>Zápis!A31</f>
        <v>Pongrác Milan</v>
      </c>
      <c r="C23" s="19" t="str">
        <f>Zápis!A32</f>
        <v>SK Slavia Praha OZP</v>
      </c>
      <c r="D23" s="15" t="str">
        <f>Zápis!B31</f>
        <v>B2m</v>
      </c>
      <c r="E23" s="16">
        <f>Zápis!G31</f>
        <v>555</v>
      </c>
      <c r="F23" s="17">
        <f>Zápis!I31</f>
        <v>583</v>
      </c>
    </row>
    <row r="24" spans="1:6" ht="18.899999999999999" customHeight="1" x14ac:dyDescent="0.3">
      <c r="A24" s="12" t="s">
        <v>35</v>
      </c>
      <c r="B24" s="14">
        <f>Zápis!A71</f>
        <v>0</v>
      </c>
      <c r="C24" s="19">
        <f>Zápis!A72</f>
        <v>0</v>
      </c>
      <c r="D24" s="15">
        <f>Zápis!B71</f>
        <v>0</v>
      </c>
      <c r="E24" s="16">
        <f>Zápis!G71</f>
        <v>0</v>
      </c>
      <c r="F24" s="17">
        <f>Zápis!I71</f>
        <v>0</v>
      </c>
    </row>
    <row r="25" spans="1:6" ht="18.899999999999999" customHeight="1" x14ac:dyDescent="0.3">
      <c r="A25" s="12" t="s">
        <v>36</v>
      </c>
      <c r="B25" s="14">
        <f>Zápis!A75</f>
        <v>0</v>
      </c>
      <c r="C25" s="19">
        <f>Zápis!A76</f>
        <v>0</v>
      </c>
      <c r="D25" s="15">
        <f>Zápis!B75</f>
        <v>0</v>
      </c>
      <c r="E25" s="16">
        <f>Zápis!G75</f>
        <v>0</v>
      </c>
      <c r="F25" s="17">
        <f>Zápis!I75</f>
        <v>0</v>
      </c>
    </row>
    <row r="26" spans="1:6" ht="18.899999999999999" customHeight="1" x14ac:dyDescent="0.3">
      <c r="A26" s="12" t="s">
        <v>37</v>
      </c>
      <c r="B26" s="14" t="str">
        <f>Zápis!A53</f>
        <v>Polnar Jakub</v>
      </c>
      <c r="C26" s="19" t="str">
        <f>Zápis!A54</f>
        <v>Zora Praha</v>
      </c>
      <c r="D26" s="15" t="str">
        <f>Zápis!B53</f>
        <v>Opn.m</v>
      </c>
      <c r="E26" s="16">
        <f>Zápis!G53</f>
        <v>464</v>
      </c>
      <c r="F26" s="17">
        <f>Zápis!I53</f>
        <v>441</v>
      </c>
    </row>
    <row r="27" spans="1:6" ht="18.899999999999999" customHeight="1" x14ac:dyDescent="0.3">
      <c r="A27" s="12" t="s">
        <v>38</v>
      </c>
      <c r="B27" s="14" t="str">
        <f>Zápis!A11</f>
        <v>Reichel Jiří</v>
      </c>
      <c r="C27" s="19" t="str">
        <f>Zápis!A12</f>
        <v>SK Slavia Praha OZP</v>
      </c>
      <c r="D27" s="15" t="str">
        <f>Zápis!$B11</f>
        <v>B2m</v>
      </c>
      <c r="E27" s="16">
        <f>Zápis!G11</f>
        <v>485</v>
      </c>
      <c r="F27" s="17">
        <f>Zápis!I11</f>
        <v>509</v>
      </c>
    </row>
    <row r="28" spans="1:6" ht="18.899999999999999" customHeight="1" x14ac:dyDescent="0.3">
      <c r="A28" s="12" t="s">
        <v>39</v>
      </c>
      <c r="B28" s="14" t="str">
        <f>Zápis!A23</f>
        <v>Hradil Milan</v>
      </c>
      <c r="C28" s="19" t="str">
        <f>Zápis!A24</f>
        <v>SK Handicap Zlín</v>
      </c>
      <c r="D28" s="15" t="str">
        <f>Zápis!B23</f>
        <v>B1m</v>
      </c>
      <c r="E28" s="16">
        <f>Zápis!G23</f>
        <v>384</v>
      </c>
      <c r="F28" s="17">
        <f>Zápis!I23</f>
        <v>480</v>
      </c>
    </row>
    <row r="29" spans="1:6" ht="18.899999999999999" customHeight="1" x14ac:dyDescent="0.3">
      <c r="A29" s="12" t="s">
        <v>40</v>
      </c>
      <c r="B29" s="14">
        <f>Zápis!A73</f>
        <v>0</v>
      </c>
      <c r="C29" s="18">
        <f>Zápis!A74</f>
        <v>0</v>
      </c>
      <c r="D29" s="15">
        <f>Zápis!B73</f>
        <v>0</v>
      </c>
      <c r="E29" s="16">
        <f>Zápis!G73</f>
        <v>0</v>
      </c>
      <c r="F29" s="17">
        <f>Zápis!I73</f>
        <v>0</v>
      </c>
    </row>
    <row r="30" spans="1:6" ht="18.899999999999999" customHeight="1" x14ac:dyDescent="0.3">
      <c r="A30" s="12" t="s">
        <v>41</v>
      </c>
      <c r="B30" s="14" t="str">
        <f>Zápis!A35</f>
        <v>Němčanský Vladimír</v>
      </c>
      <c r="C30" s="19" t="str">
        <f>Zápis!A36</f>
        <v>Zrapos Opava</v>
      </c>
      <c r="D30" s="15" t="str">
        <f>Zápis!B35</f>
        <v>Opn.m</v>
      </c>
      <c r="E30" s="16">
        <f>Zápis!G35</f>
        <v>491</v>
      </c>
      <c r="F30" s="17">
        <f>Zápis!I35</f>
        <v>466</v>
      </c>
    </row>
    <row r="31" spans="1:6" ht="18.899999999999999" customHeight="1" x14ac:dyDescent="0.3">
      <c r="A31" s="12" t="s">
        <v>42</v>
      </c>
      <c r="B31" s="14" t="str">
        <f>Zápis!A25</f>
        <v>Gut Pavel</v>
      </c>
      <c r="C31" s="18" t="str">
        <f>Zápis!A26</f>
        <v>TJ Jiskra Kyjov</v>
      </c>
      <c r="D31" s="15" t="str">
        <f>Zápis!B25</f>
        <v>B2m</v>
      </c>
      <c r="E31" s="16">
        <f>Zápis!G25</f>
        <v>484</v>
      </c>
      <c r="F31" s="17">
        <f>Zápis!I25</f>
        <v>508</v>
      </c>
    </row>
    <row r="32" spans="1:6" ht="18.899999999999999" customHeight="1" x14ac:dyDescent="0.3">
      <c r="A32" s="12" t="s">
        <v>43</v>
      </c>
      <c r="B32" s="14" t="str">
        <f>Zápis!A15</f>
        <v>Paulusová Anna</v>
      </c>
      <c r="C32" s="19" t="str">
        <f>Zápis!A16</f>
        <v>Zrapos Opava</v>
      </c>
      <c r="D32" s="15" t="str">
        <f>Zápis!$B15</f>
        <v>B2ž</v>
      </c>
      <c r="E32" s="16">
        <f>Zápis!G15</f>
        <v>623</v>
      </c>
      <c r="F32" s="17">
        <f>Zápis!I15</f>
        <v>667</v>
      </c>
    </row>
    <row r="33" spans="1:6" ht="18.899999999999999" customHeight="1" x14ac:dyDescent="0.3">
      <c r="A33" s="12" t="s">
        <v>44</v>
      </c>
      <c r="B33" s="14" t="str">
        <f>Zápis!A13</f>
        <v>Mrkvička Petr</v>
      </c>
      <c r="C33" s="19" t="str">
        <f>Zápis!A14</f>
        <v>Zrapos Opava</v>
      </c>
      <c r="D33" s="15" t="str">
        <f>Zápis!$B13</f>
        <v>B2m</v>
      </c>
      <c r="E33" s="16">
        <f>Zápis!G13</f>
        <v>550</v>
      </c>
      <c r="F33" s="17">
        <f>Zápis!I13</f>
        <v>578</v>
      </c>
    </row>
    <row r="34" spans="1:6" ht="18.899999999999999" customHeight="1" x14ac:dyDescent="0.3">
      <c r="A34" s="12" t="s">
        <v>45</v>
      </c>
      <c r="B34" s="14" t="str">
        <f>Zápis!A17</f>
        <v>Škropeková Žofia</v>
      </c>
      <c r="C34" s="18" t="str">
        <f>Zápis!A18</f>
        <v>Zrapos Opava</v>
      </c>
      <c r="D34" s="15" t="str">
        <f>Zápis!$B17</f>
        <v>B3ž</v>
      </c>
      <c r="E34" s="16">
        <f>Zápis!G17</f>
        <v>519</v>
      </c>
      <c r="F34" s="17">
        <f>Zápis!I17</f>
        <v>529</v>
      </c>
    </row>
    <row r="35" spans="1:6" ht="18.899999999999999" customHeight="1" x14ac:dyDescent="0.3">
      <c r="A35" s="12" t="s">
        <v>46</v>
      </c>
      <c r="B35" s="14" t="str">
        <f>Zápis!A39</f>
        <v>Horský Zdeněk</v>
      </c>
      <c r="C35" s="19" t="str">
        <f>Zápis!A40</f>
        <v>Zora Praha</v>
      </c>
      <c r="D35" s="15" t="str">
        <f>Zápis!B39</f>
        <v>Opn.m</v>
      </c>
      <c r="E35" s="16">
        <f>Zápis!G39</f>
        <v>530</v>
      </c>
      <c r="F35" s="17">
        <f>Zápis!I39</f>
        <v>504</v>
      </c>
    </row>
    <row r="36" spans="1:6" ht="18.899999999999999" customHeight="1" x14ac:dyDescent="0.3">
      <c r="A36" s="12" t="s">
        <v>47</v>
      </c>
      <c r="B36" s="14" t="str">
        <f>Zápis!A41</f>
        <v>Matějný Jiří</v>
      </c>
      <c r="C36" s="18" t="str">
        <f>Zápis!A42</f>
        <v>Zora Praha</v>
      </c>
      <c r="D36" s="15" t="str">
        <f>Zápis!B41</f>
        <v>B3m</v>
      </c>
      <c r="E36" s="16">
        <f>Zápis!G41</f>
        <v>452</v>
      </c>
      <c r="F36" s="17">
        <f>Zápis!I41</f>
        <v>452</v>
      </c>
    </row>
    <row r="37" spans="1:6" ht="18.899999999999999" customHeight="1" x14ac:dyDescent="0.3">
      <c r="A37" s="12" t="s">
        <v>48</v>
      </c>
      <c r="B37" s="14">
        <f>Zápis!A81</f>
        <v>0</v>
      </c>
      <c r="C37" s="18">
        <f>Zápis!A82</f>
        <v>0</v>
      </c>
      <c r="D37" s="15">
        <f>Zápis!B81</f>
        <v>0</v>
      </c>
      <c r="E37" s="16">
        <f>Zápis!G81</f>
        <v>0</v>
      </c>
      <c r="F37" s="17">
        <f>Zápis!I81</f>
        <v>0</v>
      </c>
    </row>
    <row r="38" spans="1:6" ht="18.899999999999999" customHeight="1" x14ac:dyDescent="0.3">
      <c r="A38" s="12" t="s">
        <v>49</v>
      </c>
      <c r="B38" s="14" t="str">
        <f>Zápis!A5</f>
        <v>Mrázková Jarmila</v>
      </c>
      <c r="C38" s="13" t="str">
        <f>Zápis!A6</f>
        <v>SK Slavia Praha OZP</v>
      </c>
      <c r="D38" s="15" t="str">
        <f>Zápis!$B5</f>
        <v>Opn.ž</v>
      </c>
      <c r="E38" s="16">
        <f>Zápis!G5</f>
        <v>599</v>
      </c>
      <c r="F38" s="17">
        <f>Zápis!I5</f>
        <v>581</v>
      </c>
    </row>
    <row r="39" spans="1:6" ht="18.899999999999999" customHeight="1" x14ac:dyDescent="0.3">
      <c r="A39" s="12" t="s">
        <v>50</v>
      </c>
      <c r="B39" s="24">
        <f>Zápis!A85</f>
        <v>0</v>
      </c>
      <c r="C39" s="24">
        <f>Zápis!A86</f>
        <v>0</v>
      </c>
      <c r="D39" s="24">
        <f>Zápis!B85</f>
        <v>0</v>
      </c>
      <c r="E39" s="32">
        <f>Zápis!G85</f>
        <v>0</v>
      </c>
      <c r="F39" s="31">
        <f>Zápis!I85</f>
        <v>0</v>
      </c>
    </row>
    <row r="40" spans="1:6" ht="18.899999999999999" customHeight="1" x14ac:dyDescent="0.3">
      <c r="A40" s="12" t="s">
        <v>51</v>
      </c>
      <c r="B40" s="14" t="str">
        <f>Zápis!A3</f>
        <v>Hradilová Helena</v>
      </c>
      <c r="C40" s="13" t="str">
        <f>Zápis!A4</f>
        <v>SK Handicap Zlín</v>
      </c>
      <c r="D40" s="15" t="str">
        <f>Zápis!$B3</f>
        <v>B3ž</v>
      </c>
      <c r="E40" s="16">
        <f>Zápis!G3</f>
        <v>630</v>
      </c>
      <c r="F40" s="17">
        <f>Zápis!I3</f>
        <v>643</v>
      </c>
    </row>
    <row r="41" spans="1:6" ht="18.899999999999999" customHeight="1" x14ac:dyDescent="0.3">
      <c r="A41" s="12" t="s">
        <v>52</v>
      </c>
      <c r="B41" s="14" t="str">
        <f>Zápis!A51</f>
        <v>Brückner Leopold</v>
      </c>
      <c r="C41" s="19" t="str">
        <f>Zápis!A52</f>
        <v xml:space="preserve">TJ Sokol Brno IV.ZP </v>
      </c>
      <c r="D41" s="15" t="str">
        <f>Zápis!B51</f>
        <v>B2m</v>
      </c>
      <c r="E41" s="16">
        <f>Zápis!G51</f>
        <v>567</v>
      </c>
      <c r="F41" s="17">
        <f>Zápis!I51</f>
        <v>595</v>
      </c>
    </row>
    <row r="42" spans="1:6" ht="18.899999999999999" customHeight="1" x14ac:dyDescent="0.3">
      <c r="A42" s="12" t="s">
        <v>53</v>
      </c>
    </row>
    <row r="43" spans="1:6" ht="18.899999999999999" customHeight="1" x14ac:dyDescent="0.3">
      <c r="A43" s="12" t="s">
        <v>54</v>
      </c>
    </row>
    <row r="44" spans="1:6" ht="18.899999999999999" customHeight="1" x14ac:dyDescent="0.3">
      <c r="A44" s="12" t="s">
        <v>55</v>
      </c>
    </row>
    <row r="45" spans="1:6" ht="18.899999999999999" customHeight="1" x14ac:dyDescent="0.3">
      <c r="A45" s="12" t="s">
        <v>56</v>
      </c>
    </row>
  </sheetData>
  <phoneticPr fontId="0" type="noConversion"/>
  <dataValidations count="1">
    <dataValidation type="list" showErrorMessage="1" error="neplatné zadání" promptTitle="Vyber" sqref="C3:C40" xr:uid="{00000000-0002-0000-0400-000000000000}">
      <formula1>$J$2:$J$15</formula1>
    </dataValidation>
  </dataValidations>
  <pageMargins left="0.55118110236220474" right="0.47244094488188981" top="1.1811023622047245" bottom="0.47244094488188981" header="0.23622047244094491" footer="0.31496062992125984"/>
  <pageSetup paperSize="9" orientation="portrait" horizontalDpi="300" verticalDpi="300" r:id="rId1"/>
  <headerFooter alignWithMargins="0">
    <oddHeader>&amp;LBlansko&amp;C&amp;G
&amp;"Arial CE,Tučné"&amp;8PARTNER ČESKÉHO SVAZU ZRAKOVĚ POSTIŽENÝCH SPORTOVCŮ&amp;R30.8.2014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G46"/>
  <sheetViews>
    <sheetView zoomScaleNormal="100" workbookViewId="0">
      <selection activeCell="F11" sqref="F11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7" ht="13.5" customHeight="1" x14ac:dyDescent="0.25">
      <c r="A1" t="s">
        <v>104</v>
      </c>
      <c r="F1" s="45">
        <v>45171</v>
      </c>
    </row>
    <row r="2" spans="1:7" ht="24.75" customHeight="1" x14ac:dyDescent="0.3">
      <c r="B2" s="23" t="s">
        <v>103</v>
      </c>
    </row>
    <row r="3" spans="1:7" ht="24.75" customHeight="1" x14ac:dyDescent="0.3">
      <c r="B3" s="23"/>
      <c r="C3" s="46" t="s">
        <v>63</v>
      </c>
    </row>
    <row r="4" spans="1:7" ht="21" customHeight="1" x14ac:dyDescent="0.25">
      <c r="A4" s="22" t="s">
        <v>14</v>
      </c>
      <c r="B4" s="20" t="s">
        <v>0</v>
      </c>
      <c r="C4" s="22" t="s">
        <v>58</v>
      </c>
      <c r="D4" s="21" t="s">
        <v>3</v>
      </c>
      <c r="E4" s="21" t="s">
        <v>1</v>
      </c>
      <c r="F4" s="22" t="s">
        <v>2</v>
      </c>
    </row>
    <row r="5" spans="1:7" ht="18.899999999999999" customHeight="1" x14ac:dyDescent="0.3">
      <c r="A5" s="12" t="s">
        <v>15</v>
      </c>
      <c r="B5" s="24" t="str">
        <f>Zápis!A19</f>
        <v>Hudeček Josef</v>
      </c>
      <c r="C5" s="24" t="str">
        <f>Zápis!A20</f>
        <v>TJ Jiskra Kyjov</v>
      </c>
      <c r="D5" s="32" t="str">
        <f>Zápis!B19</f>
        <v>B1m</v>
      </c>
      <c r="E5" s="32">
        <f>Zápis!G19</f>
        <v>454</v>
      </c>
      <c r="F5" s="31">
        <f>Zápis!I19</f>
        <v>568</v>
      </c>
    </row>
    <row r="6" spans="1:7" ht="18.899999999999999" customHeight="1" x14ac:dyDescent="0.3">
      <c r="A6" s="12" t="s">
        <v>16</v>
      </c>
      <c r="B6" s="14" t="str">
        <f>Zápis!A23</f>
        <v>Hradil Milan</v>
      </c>
      <c r="C6" s="18" t="str">
        <f>Zápis!A24</f>
        <v>SK Handicap Zlín</v>
      </c>
      <c r="D6" s="32" t="str">
        <f>Zápis!B23</f>
        <v>B1m</v>
      </c>
      <c r="E6" s="16">
        <f>Zápis!G23</f>
        <v>384</v>
      </c>
      <c r="F6" s="31">
        <f>Zápis!I23</f>
        <v>480</v>
      </c>
    </row>
    <row r="7" spans="1:7" ht="18.899999999999999" customHeight="1" x14ac:dyDescent="0.3">
      <c r="A7" s="12" t="s">
        <v>17</v>
      </c>
      <c r="B7" s="14" t="str">
        <f>Zápis!A21</f>
        <v>Koplík František</v>
      </c>
      <c r="C7" s="18" t="str">
        <f>Zápis!A22</f>
        <v>TJ Jiskra Kyjov</v>
      </c>
      <c r="D7" s="32" t="str">
        <f>Zápis!B21</f>
        <v>B1m</v>
      </c>
      <c r="E7" s="16">
        <f>Zápis!G21</f>
        <v>281</v>
      </c>
      <c r="F7" s="31">
        <f>Zápis!I21</f>
        <v>351</v>
      </c>
    </row>
    <row r="8" spans="1:7" ht="18.899999999999999" customHeight="1" x14ac:dyDescent="0.3">
      <c r="A8" s="12" t="s">
        <v>18</v>
      </c>
      <c r="B8" s="14" t="str">
        <f>Zápis!A37</f>
        <v>Ščudlová Markéta</v>
      </c>
      <c r="C8" s="19" t="str">
        <f>Zápis!A38</f>
        <v>TJ Jiskra Kyjov</v>
      </c>
      <c r="D8" s="32" t="str">
        <f>Zápis!B37</f>
        <v>B1ž</v>
      </c>
      <c r="E8" s="16">
        <f>Zápis!G37</f>
        <v>229</v>
      </c>
      <c r="F8" s="31">
        <f>Zápis!I37</f>
        <v>291</v>
      </c>
      <c r="G8" t="s">
        <v>119</v>
      </c>
    </row>
    <row r="9" spans="1:7" ht="18.899999999999999" customHeight="1" x14ac:dyDescent="0.3">
      <c r="A9" s="12"/>
      <c r="B9" s="14"/>
      <c r="C9" s="18"/>
      <c r="D9" s="32"/>
      <c r="E9" s="16"/>
      <c r="F9" s="31"/>
    </row>
    <row r="10" spans="1:7" ht="18.899999999999999" customHeight="1" x14ac:dyDescent="0.3">
      <c r="A10" s="12"/>
      <c r="B10" s="14"/>
      <c r="C10" s="52" t="s">
        <v>106</v>
      </c>
      <c r="D10" s="32"/>
      <c r="E10" s="16"/>
      <c r="F10" s="31"/>
    </row>
    <row r="11" spans="1:7" ht="18.899999999999999" customHeight="1" x14ac:dyDescent="0.3">
      <c r="A11" s="12"/>
      <c r="B11" s="24"/>
      <c r="C11" s="24"/>
      <c r="D11" s="32"/>
      <c r="E11" s="32"/>
      <c r="F11" s="31"/>
    </row>
    <row r="12" spans="1:7" ht="18.899999999999999" customHeight="1" x14ac:dyDescent="0.3">
      <c r="A12" s="12"/>
      <c r="B12" s="14"/>
      <c r="C12" s="18"/>
      <c r="D12" s="32"/>
      <c r="E12" s="16"/>
      <c r="F12" s="31"/>
    </row>
    <row r="13" spans="1:7" ht="18.899999999999999" customHeight="1" x14ac:dyDescent="0.3">
      <c r="A13" s="12"/>
      <c r="B13" s="24"/>
      <c r="C13" s="24"/>
      <c r="D13" s="32"/>
      <c r="E13" s="32"/>
      <c r="F13" s="31"/>
    </row>
    <row r="14" spans="1:7" ht="18.899999999999999" customHeight="1" x14ac:dyDescent="0.3">
      <c r="A14" s="12"/>
      <c r="B14" s="14"/>
      <c r="C14" s="19"/>
      <c r="D14" s="32"/>
      <c r="E14" s="16"/>
      <c r="F14" s="31"/>
    </row>
    <row r="15" spans="1:7" ht="18.899999999999999" customHeight="1" x14ac:dyDescent="0.3">
      <c r="A15" s="12"/>
      <c r="B15" s="24"/>
      <c r="C15" s="24"/>
      <c r="D15" s="32"/>
      <c r="E15" s="32"/>
      <c r="F15" s="31"/>
    </row>
    <row r="16" spans="1:7" ht="18.899999999999999" customHeight="1" x14ac:dyDescent="0.3">
      <c r="A16" s="12"/>
      <c r="B16" s="24"/>
      <c r="C16" s="24"/>
      <c r="D16" s="32"/>
      <c r="E16" s="32"/>
      <c r="F16" s="31"/>
    </row>
    <row r="17" spans="1:6" ht="18.899999999999999" customHeight="1" x14ac:dyDescent="0.3">
      <c r="A17" s="12"/>
      <c r="B17" s="24"/>
      <c r="C17" s="24"/>
      <c r="D17" s="32"/>
      <c r="E17" s="32"/>
      <c r="F17" s="31"/>
    </row>
    <row r="18" spans="1:6" ht="18.899999999999999" customHeight="1" x14ac:dyDescent="0.3">
      <c r="A18" s="12"/>
      <c r="B18" s="24"/>
      <c r="C18" s="24"/>
      <c r="D18" s="32"/>
      <c r="E18" s="32"/>
      <c r="F18" s="31"/>
    </row>
    <row r="19" spans="1:6" ht="18.899999999999999" customHeight="1" x14ac:dyDescent="0.3">
      <c r="A19" s="12"/>
      <c r="B19" s="14"/>
      <c r="C19" s="18"/>
      <c r="D19" s="32"/>
      <c r="E19" s="16"/>
      <c r="F19" s="31"/>
    </row>
    <row r="20" spans="1:6" ht="18.899999999999999" customHeight="1" x14ac:dyDescent="0.3">
      <c r="A20" s="12"/>
      <c r="B20" s="14"/>
      <c r="C20" s="19"/>
      <c r="D20" s="32"/>
      <c r="E20" s="16"/>
      <c r="F20" s="31"/>
    </row>
    <row r="21" spans="1:6" ht="18.899999999999999" customHeight="1" x14ac:dyDescent="0.3">
      <c r="A21" s="12"/>
      <c r="B21" s="14"/>
      <c r="C21" s="19"/>
      <c r="D21" s="32"/>
      <c r="E21" s="16"/>
      <c r="F21" s="31"/>
    </row>
    <row r="22" spans="1:6" ht="18.899999999999999" customHeight="1" x14ac:dyDescent="0.3">
      <c r="A22" s="12"/>
      <c r="B22" s="14"/>
      <c r="C22" s="19"/>
      <c r="D22" s="32"/>
      <c r="E22" s="16"/>
      <c r="F22" s="31"/>
    </row>
    <row r="23" spans="1:6" ht="18.899999999999999" customHeight="1" x14ac:dyDescent="0.3">
      <c r="A23" s="12"/>
      <c r="B23" s="14"/>
      <c r="C23" s="18"/>
      <c r="D23" s="32"/>
      <c r="E23" s="16"/>
      <c r="F23" s="31"/>
    </row>
    <row r="24" spans="1:6" ht="18.899999999999999" customHeight="1" x14ac:dyDescent="0.3">
      <c r="A24" s="12"/>
    </row>
    <row r="25" spans="1:6" ht="18.899999999999999" customHeight="1" x14ac:dyDescent="0.25"/>
    <row r="26" spans="1:6" ht="18.899999999999999" customHeight="1" x14ac:dyDescent="0.25"/>
    <row r="27" spans="1:6" ht="18.899999999999999" customHeight="1" x14ac:dyDescent="0.25"/>
    <row r="28" spans="1:6" ht="18.899999999999999" customHeight="1" x14ac:dyDescent="0.25"/>
    <row r="29" spans="1:6" ht="18.899999999999999" customHeight="1" x14ac:dyDescent="0.25"/>
    <row r="30" spans="1:6" ht="18.899999999999999" customHeight="1" x14ac:dyDescent="0.25"/>
    <row r="31" spans="1:6" ht="18.899999999999999" customHeight="1" x14ac:dyDescent="0.25"/>
    <row r="32" spans="1:6" ht="18.899999999999999" customHeight="1" x14ac:dyDescent="0.25"/>
    <row r="33" ht="18.899999999999999" customHeight="1" x14ac:dyDescent="0.25"/>
    <row r="34" ht="18.899999999999999" customHeight="1" x14ac:dyDescent="0.25"/>
    <row r="35" ht="18.899999999999999" customHeight="1" x14ac:dyDescent="0.25"/>
    <row r="36" ht="18.899999999999999" customHeight="1" x14ac:dyDescent="0.25"/>
    <row r="37" ht="18.899999999999999" customHeight="1" x14ac:dyDescent="0.25"/>
    <row r="38" ht="18.899999999999999" customHeight="1" x14ac:dyDescent="0.25"/>
    <row r="39" ht="18.899999999999999" customHeight="1" x14ac:dyDescent="0.25"/>
    <row r="40" ht="18.899999999999999" customHeight="1" x14ac:dyDescent="0.25"/>
    <row r="41" ht="18.899999999999999" customHeight="1" x14ac:dyDescent="0.25"/>
    <row r="42" ht="18.899999999999999" customHeight="1" x14ac:dyDescent="0.25"/>
    <row r="43" ht="18.899999999999999" customHeight="1" x14ac:dyDescent="0.25"/>
    <row r="44" ht="18.899999999999999" customHeight="1" x14ac:dyDescent="0.25"/>
    <row r="45" ht="18.899999999999999" customHeight="1" x14ac:dyDescent="0.25"/>
    <row r="46" ht="18.899999999999999" customHeight="1" x14ac:dyDescent="0.25"/>
  </sheetData>
  <dataValidations count="1">
    <dataValidation type="list" showErrorMessage="1" error="neplatné zadání" promptTitle="Vyber" sqref="C4:C8" xr:uid="{00000000-0002-0000-0500-000000000000}">
      <formula1>$J$2:$J$16</formula1>
    </dataValidation>
  </dataValidations>
  <pageMargins left="0.43307086614173229" right="0.47244094488188981" top="0.55000000000000004" bottom="0.47244094488188981" header="0.27559055118110237" footer="0.35433070866141736"/>
  <pageSetup paperSize="9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/>
  <dimension ref="A1:F46"/>
  <sheetViews>
    <sheetView zoomScaleNormal="100" workbookViewId="0">
      <selection activeCell="K9" sqref="K9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6" ht="13.5" customHeight="1" x14ac:dyDescent="0.25">
      <c r="A1" t="s">
        <v>104</v>
      </c>
      <c r="F1" s="45">
        <v>45171</v>
      </c>
    </row>
    <row r="2" spans="1:6" ht="24.75" customHeight="1" x14ac:dyDescent="0.3">
      <c r="B2" s="23" t="s">
        <v>103</v>
      </c>
    </row>
    <row r="3" spans="1:6" ht="24.75" customHeight="1" x14ac:dyDescent="0.3">
      <c r="B3" s="23"/>
      <c r="C3" s="46" t="s">
        <v>64</v>
      </c>
    </row>
    <row r="4" spans="1:6" ht="21" customHeight="1" x14ac:dyDescent="0.25">
      <c r="A4" s="22" t="s">
        <v>14</v>
      </c>
      <c r="B4" s="20" t="s">
        <v>0</v>
      </c>
      <c r="C4" s="22" t="s">
        <v>58</v>
      </c>
      <c r="D4" s="21" t="s">
        <v>3</v>
      </c>
      <c r="E4" s="21" t="s">
        <v>1</v>
      </c>
      <c r="F4" s="22" t="s">
        <v>2</v>
      </c>
    </row>
    <row r="5" spans="1:6" ht="18.899999999999999" customHeight="1" x14ac:dyDescent="0.3">
      <c r="A5" s="12" t="s">
        <v>15</v>
      </c>
      <c r="B5" s="14" t="str">
        <f>Zápis!A15</f>
        <v>Paulusová Anna</v>
      </c>
      <c r="C5" s="19" t="str">
        <f>Zápis!A16</f>
        <v>Zrapos Opava</v>
      </c>
      <c r="D5" s="32" t="str">
        <f>Zápis!$B15</f>
        <v>B2ž</v>
      </c>
      <c r="E5" s="16">
        <f>Zápis!G15</f>
        <v>623</v>
      </c>
      <c r="F5" s="31">
        <f>Zápis!I15</f>
        <v>667</v>
      </c>
    </row>
    <row r="6" spans="1:6" ht="18.899999999999999" customHeight="1" x14ac:dyDescent="0.3">
      <c r="A6" s="12" t="s">
        <v>16</v>
      </c>
      <c r="B6" s="14" t="str">
        <f>Zápis!A27</f>
        <v>Hasala Jaromír</v>
      </c>
      <c r="C6" s="19" t="str">
        <f>Zápis!A28</f>
        <v>TJ Jiskra Kyjov</v>
      </c>
      <c r="D6" s="32" t="str">
        <f>Zápis!B27</f>
        <v>B2m</v>
      </c>
      <c r="E6" s="16">
        <f>Zápis!G27</f>
        <v>604</v>
      </c>
      <c r="F6" s="31">
        <f>Zápis!I27</f>
        <v>634</v>
      </c>
    </row>
    <row r="7" spans="1:6" ht="18.899999999999999" customHeight="1" x14ac:dyDescent="0.3">
      <c r="A7" s="12" t="s">
        <v>17</v>
      </c>
      <c r="B7" s="24" t="str">
        <f>Zápis!A51</f>
        <v>Brückner Leopold</v>
      </c>
      <c r="C7" s="18" t="str">
        <f>Zápis!A52</f>
        <v xml:space="preserve">TJ Sokol Brno IV.ZP </v>
      </c>
      <c r="D7" s="32" t="str">
        <f>Zápis!B51</f>
        <v>B2m</v>
      </c>
      <c r="E7" s="16">
        <f>Zápis!G51</f>
        <v>567</v>
      </c>
      <c r="F7" s="31">
        <f>Zápis!I51</f>
        <v>595</v>
      </c>
    </row>
    <row r="8" spans="1:6" ht="18.899999999999999" customHeight="1" x14ac:dyDescent="0.3">
      <c r="A8" s="12" t="s">
        <v>18</v>
      </c>
      <c r="B8" s="24" t="str">
        <f>Zápis!A31</f>
        <v>Pongrác Milan</v>
      </c>
      <c r="C8" s="24" t="str">
        <f>Zápis!A32</f>
        <v>SK Slavia Praha OZP</v>
      </c>
      <c r="D8" s="32" t="str">
        <f>Zápis!B31</f>
        <v>B2m</v>
      </c>
      <c r="E8" s="32">
        <f>Zápis!G31</f>
        <v>555</v>
      </c>
      <c r="F8" s="31">
        <f>Zápis!I31</f>
        <v>583</v>
      </c>
    </row>
    <row r="9" spans="1:6" ht="18.899999999999999" customHeight="1" x14ac:dyDescent="0.3">
      <c r="A9" s="12" t="s">
        <v>19</v>
      </c>
      <c r="B9" s="24" t="str">
        <f>Zápis!A13</f>
        <v>Mrkvička Petr</v>
      </c>
      <c r="C9" s="24" t="str">
        <f>Zápis!A14</f>
        <v>Zrapos Opava</v>
      </c>
      <c r="D9" s="32" t="str">
        <f>Zápis!B13</f>
        <v>B2m</v>
      </c>
      <c r="E9" s="32">
        <f>Zápis!G13</f>
        <v>550</v>
      </c>
      <c r="F9" s="31">
        <f>Zápis!I13</f>
        <v>578</v>
      </c>
    </row>
    <row r="10" spans="1:6" ht="18.899999999999999" customHeight="1" x14ac:dyDescent="0.3">
      <c r="A10" s="12" t="s">
        <v>20</v>
      </c>
      <c r="B10" s="14" t="str">
        <f>Zápis!A11</f>
        <v>Reichel Jiří</v>
      </c>
      <c r="C10" s="18" t="str">
        <f>Zápis!A12</f>
        <v>SK Slavia Praha OZP</v>
      </c>
      <c r="D10" s="32" t="str">
        <f>Zápis!$B11</f>
        <v>B2m</v>
      </c>
      <c r="E10" s="16">
        <f>Zápis!G11</f>
        <v>485</v>
      </c>
      <c r="F10" s="31">
        <f>Zápis!I11</f>
        <v>509</v>
      </c>
    </row>
    <row r="11" spans="1:6" ht="18.899999999999999" customHeight="1" x14ac:dyDescent="0.3">
      <c r="A11" s="12" t="s">
        <v>21</v>
      </c>
      <c r="B11" s="14" t="str">
        <f>Zápis!A25</f>
        <v>Gut Pavel</v>
      </c>
      <c r="C11" s="19" t="str">
        <f>Zápis!A26</f>
        <v>TJ Jiskra Kyjov</v>
      </c>
      <c r="D11" s="32" t="str">
        <f>Zápis!B25</f>
        <v>B2m</v>
      </c>
      <c r="E11" s="16">
        <f>Zápis!G25</f>
        <v>484</v>
      </c>
      <c r="F11" s="31">
        <f>Zápis!I25</f>
        <v>508</v>
      </c>
    </row>
    <row r="12" spans="1:6" ht="18.899999999999999" customHeight="1" x14ac:dyDescent="0.3">
      <c r="A12" s="12"/>
      <c r="B12" s="14"/>
      <c r="C12" s="18"/>
      <c r="D12" s="32"/>
      <c r="E12" s="16"/>
      <c r="F12" s="31"/>
    </row>
    <row r="13" spans="1:6" ht="18.899999999999999" customHeight="1" x14ac:dyDescent="0.3">
      <c r="A13" s="12"/>
      <c r="B13" s="14"/>
      <c r="C13" s="52" t="s">
        <v>106</v>
      </c>
      <c r="D13" s="32"/>
      <c r="E13" s="16"/>
      <c r="F13" s="31"/>
    </row>
    <row r="14" spans="1:6" ht="18.899999999999999" customHeight="1" x14ac:dyDescent="0.3">
      <c r="A14" s="12"/>
      <c r="B14" s="24"/>
      <c r="C14" s="24"/>
      <c r="D14" s="32"/>
      <c r="E14" s="32"/>
      <c r="F14" s="31"/>
    </row>
    <row r="15" spans="1:6" ht="18.899999999999999" customHeight="1" x14ac:dyDescent="0.3">
      <c r="A15" s="12"/>
      <c r="B15" s="14"/>
      <c r="C15" s="18"/>
      <c r="D15" s="32"/>
      <c r="E15" s="16"/>
      <c r="F15" s="31"/>
    </row>
    <row r="16" spans="1:6" ht="18.899999999999999" customHeight="1" x14ac:dyDescent="0.3">
      <c r="A16" s="12"/>
      <c r="B16" s="24"/>
      <c r="C16" s="24"/>
      <c r="D16" s="32"/>
      <c r="E16" s="32"/>
      <c r="F16" s="31"/>
    </row>
    <row r="17" spans="1:6" ht="18.899999999999999" customHeight="1" x14ac:dyDescent="0.3">
      <c r="A17" s="12"/>
      <c r="B17" s="14"/>
      <c r="C17" s="19"/>
      <c r="D17" s="32"/>
      <c r="E17" s="16"/>
      <c r="F17" s="31"/>
    </row>
    <row r="18" spans="1:6" ht="18.899999999999999" customHeight="1" x14ac:dyDescent="0.3">
      <c r="A18" s="12"/>
      <c r="B18" s="24"/>
      <c r="C18" s="24"/>
      <c r="D18" s="32"/>
      <c r="E18" s="32"/>
      <c r="F18" s="31"/>
    </row>
    <row r="19" spans="1:6" ht="18.899999999999999" customHeight="1" x14ac:dyDescent="0.3">
      <c r="A19" s="12"/>
      <c r="B19" s="24"/>
      <c r="C19" s="24"/>
      <c r="D19" s="32"/>
      <c r="E19" s="32"/>
      <c r="F19" s="31"/>
    </row>
    <row r="20" spans="1:6" ht="18.899999999999999" customHeight="1" x14ac:dyDescent="0.3">
      <c r="A20" s="12"/>
      <c r="B20" s="24"/>
      <c r="C20" s="24"/>
      <c r="D20" s="32"/>
      <c r="E20" s="32"/>
      <c r="F20" s="31"/>
    </row>
    <row r="21" spans="1:6" ht="18.899999999999999" customHeight="1" x14ac:dyDescent="0.3">
      <c r="A21" s="12"/>
      <c r="B21" s="24"/>
      <c r="C21" s="24"/>
      <c r="D21" s="32"/>
      <c r="E21" s="32"/>
      <c r="F21" s="31"/>
    </row>
    <row r="22" spans="1:6" ht="18.899999999999999" customHeight="1" x14ac:dyDescent="0.3">
      <c r="A22" s="12"/>
      <c r="B22" s="14"/>
      <c r="C22" s="18"/>
      <c r="D22" s="32"/>
      <c r="E22" s="16"/>
      <c r="F22" s="31"/>
    </row>
    <row r="23" spans="1:6" ht="18.899999999999999" customHeight="1" x14ac:dyDescent="0.3">
      <c r="A23" s="12"/>
      <c r="B23" s="14"/>
      <c r="C23" s="19"/>
      <c r="D23" s="32"/>
      <c r="E23" s="16"/>
      <c r="F23" s="31"/>
    </row>
    <row r="24" spans="1:6" ht="18.899999999999999" customHeight="1" x14ac:dyDescent="0.3">
      <c r="A24" s="12"/>
      <c r="B24" s="14"/>
      <c r="C24" s="19"/>
      <c r="D24" s="32"/>
      <c r="E24" s="16"/>
      <c r="F24" s="31"/>
    </row>
    <row r="25" spans="1:6" ht="18.899999999999999" customHeight="1" x14ac:dyDescent="0.3">
      <c r="A25" s="12"/>
      <c r="B25" s="14"/>
      <c r="C25" s="19"/>
      <c r="D25" s="32"/>
      <c r="E25" s="16"/>
      <c r="F25" s="31"/>
    </row>
    <row r="26" spans="1:6" ht="18.899999999999999" customHeight="1" x14ac:dyDescent="0.3">
      <c r="A26" s="12"/>
      <c r="B26" s="14"/>
      <c r="C26" s="18"/>
      <c r="D26" s="32"/>
      <c r="E26" s="16"/>
      <c r="F26" s="31"/>
    </row>
    <row r="27" spans="1:6" ht="18.899999999999999" customHeight="1" x14ac:dyDescent="0.3">
      <c r="A27" s="12"/>
    </row>
    <row r="28" spans="1:6" ht="18.899999999999999" customHeight="1" x14ac:dyDescent="0.3">
      <c r="A28" s="12"/>
    </row>
    <row r="29" spans="1:6" ht="18.899999999999999" customHeight="1" x14ac:dyDescent="0.3">
      <c r="A29" s="12"/>
    </row>
    <row r="30" spans="1:6" ht="18.899999999999999" customHeight="1" x14ac:dyDescent="0.3">
      <c r="A30" s="12"/>
    </row>
    <row r="31" spans="1:6" ht="18.899999999999999" customHeight="1" x14ac:dyDescent="0.25"/>
    <row r="32" spans="1:6" ht="18.899999999999999" customHeight="1" x14ac:dyDescent="0.25"/>
    <row r="33" ht="18.899999999999999" customHeight="1" x14ac:dyDescent="0.25"/>
    <row r="34" ht="18.899999999999999" customHeight="1" x14ac:dyDescent="0.25"/>
    <row r="35" ht="18.899999999999999" customHeight="1" x14ac:dyDescent="0.25"/>
    <row r="36" ht="18.899999999999999" customHeight="1" x14ac:dyDescent="0.25"/>
    <row r="37" ht="18.899999999999999" customHeight="1" x14ac:dyDescent="0.25"/>
    <row r="38" ht="18.899999999999999" customHeight="1" x14ac:dyDescent="0.25"/>
    <row r="39" ht="18.899999999999999" customHeight="1" x14ac:dyDescent="0.25"/>
    <row r="40" ht="18.899999999999999" customHeight="1" x14ac:dyDescent="0.25"/>
    <row r="41" ht="18.899999999999999" customHeight="1" x14ac:dyDescent="0.25"/>
    <row r="42" ht="18.899999999999999" customHeight="1" x14ac:dyDescent="0.25"/>
    <row r="43" ht="18.899999999999999" customHeight="1" x14ac:dyDescent="0.25"/>
    <row r="44" ht="18.899999999999999" customHeight="1" x14ac:dyDescent="0.25"/>
    <row r="45" ht="18.899999999999999" customHeight="1" x14ac:dyDescent="0.25"/>
    <row r="46" ht="18.899999999999999" customHeight="1" x14ac:dyDescent="0.25"/>
  </sheetData>
  <dataValidations count="1">
    <dataValidation type="list" showErrorMessage="1" error="neplatné zadání" promptTitle="Vyber" sqref="C4:C11" xr:uid="{00000000-0002-0000-0600-000000000000}">
      <formula1>$J$2:$J$16</formula1>
    </dataValidation>
  </dataValidations>
  <pageMargins left="0.39370078740157483" right="0.47244094488188981" top="0.61" bottom="0.47244094488188981" header="0.39370078740157483" footer="0.35433070866141736"/>
  <pageSetup paperSize="9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/>
  <dimension ref="A1:F46"/>
  <sheetViews>
    <sheetView zoomScaleNormal="100" workbookViewId="0">
      <selection activeCell="F5" sqref="F5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6" ht="13.5" customHeight="1" x14ac:dyDescent="0.25">
      <c r="A1" t="s">
        <v>104</v>
      </c>
      <c r="F1" s="45">
        <v>45171</v>
      </c>
    </row>
    <row r="2" spans="1:6" ht="24.75" customHeight="1" x14ac:dyDescent="0.3">
      <c r="B2" s="23" t="s">
        <v>103</v>
      </c>
    </row>
    <row r="3" spans="1:6" ht="24.75" customHeight="1" x14ac:dyDescent="0.3">
      <c r="B3" s="23"/>
      <c r="C3" s="46" t="s">
        <v>65</v>
      </c>
    </row>
    <row r="4" spans="1:6" ht="21" customHeight="1" x14ac:dyDescent="0.25">
      <c r="A4" s="22" t="s">
        <v>14</v>
      </c>
      <c r="B4" s="20" t="s">
        <v>0</v>
      </c>
      <c r="C4" s="22" t="s">
        <v>58</v>
      </c>
      <c r="D4" s="21" t="s">
        <v>3</v>
      </c>
      <c r="E4" s="21" t="s">
        <v>1</v>
      </c>
      <c r="F4" s="22" t="s">
        <v>2</v>
      </c>
    </row>
    <row r="5" spans="1:6" ht="18.899999999999999" customHeight="1" x14ac:dyDescent="0.3">
      <c r="A5" s="12" t="s">
        <v>15</v>
      </c>
      <c r="B5" s="14" t="str">
        <f>Zápis!A43</f>
        <v>Paulus Josef</v>
      </c>
      <c r="C5" s="18" t="str">
        <f>Zápis!A44</f>
        <v>Zrapos Opava</v>
      </c>
      <c r="D5" s="32" t="str">
        <f>Zápis!$B43</f>
        <v>B3m</v>
      </c>
      <c r="E5" s="16">
        <f>Zápis!G43</f>
        <v>654</v>
      </c>
      <c r="F5" s="31">
        <f>Zápis!I43</f>
        <v>654</v>
      </c>
    </row>
    <row r="6" spans="1:6" ht="18.899999999999999" customHeight="1" x14ac:dyDescent="0.3">
      <c r="A6" s="12" t="s">
        <v>16</v>
      </c>
      <c r="B6" s="14" t="str">
        <f>Zápis!A3</f>
        <v>Hradilová Helena</v>
      </c>
      <c r="C6" s="13" t="str">
        <f>Zápis!A4</f>
        <v>SK Handicap Zlín</v>
      </c>
      <c r="D6" s="32" t="str">
        <f>Zápis!$B3</f>
        <v>B3ž</v>
      </c>
      <c r="E6" s="16">
        <f>Zápis!G3</f>
        <v>630</v>
      </c>
      <c r="F6" s="31">
        <f>Zápis!I3</f>
        <v>643</v>
      </c>
    </row>
    <row r="7" spans="1:6" ht="18.899999999999999" customHeight="1" x14ac:dyDescent="0.3">
      <c r="A7" s="12" t="s">
        <v>17</v>
      </c>
      <c r="B7" s="14" t="str">
        <f>Zápis!A7</f>
        <v>Gruncl Josef</v>
      </c>
      <c r="C7" s="19" t="str">
        <f>Zápis!A8</f>
        <v>SK Slavia Praha OZP</v>
      </c>
      <c r="D7" s="32" t="str">
        <f>Zápis!$B7</f>
        <v>B3m</v>
      </c>
      <c r="E7" s="16">
        <f>Zápis!G7</f>
        <v>610</v>
      </c>
      <c r="F7" s="31">
        <f>Zápis!I7</f>
        <v>610</v>
      </c>
    </row>
    <row r="8" spans="1:6" ht="18.899999999999999" customHeight="1" x14ac:dyDescent="0.3">
      <c r="A8" s="12" t="s">
        <v>18</v>
      </c>
      <c r="B8" s="14" t="str">
        <f>Zápis!A29</f>
        <v>Piner Radek</v>
      </c>
      <c r="C8" s="19" t="str">
        <f>Zápis!A30</f>
        <v>TJ Jiskra Kyjov</v>
      </c>
      <c r="D8" s="32" t="str">
        <f>Zápis!B29</f>
        <v>B3m</v>
      </c>
      <c r="E8" s="16">
        <f>Zápis!G29</f>
        <v>569</v>
      </c>
      <c r="F8" s="31">
        <f>Zápis!I29</f>
        <v>569</v>
      </c>
    </row>
    <row r="9" spans="1:6" ht="18.899999999999999" customHeight="1" x14ac:dyDescent="0.3">
      <c r="A9" s="12" t="s">
        <v>19</v>
      </c>
      <c r="B9" s="14" t="str">
        <f>Zápis!A9</f>
        <v>Srníček Miroslav</v>
      </c>
      <c r="C9" s="18" t="str">
        <f>Zápis!A10</f>
        <v>SK Slavia Praha OZP</v>
      </c>
      <c r="D9" s="32" t="str">
        <f>Zápis!$B9</f>
        <v>B3m</v>
      </c>
      <c r="E9" s="16">
        <f>Zápis!G9</f>
        <v>548</v>
      </c>
      <c r="F9" s="31">
        <f>Zápis!I9</f>
        <v>548</v>
      </c>
    </row>
    <row r="10" spans="1:6" ht="18.899999999999999" customHeight="1" x14ac:dyDescent="0.3">
      <c r="A10" s="12" t="s">
        <v>20</v>
      </c>
      <c r="B10" s="14" t="str">
        <f>Zápis!A17</f>
        <v>Škropeková Žofia</v>
      </c>
      <c r="C10" s="18" t="str">
        <f>Zápis!A18</f>
        <v>Zrapos Opava</v>
      </c>
      <c r="D10" s="32" t="str">
        <f>Zápis!$B17</f>
        <v>B3ž</v>
      </c>
      <c r="E10" s="16">
        <f>Zápis!G17</f>
        <v>519</v>
      </c>
      <c r="F10" s="31">
        <f>Zápis!I17</f>
        <v>529</v>
      </c>
    </row>
    <row r="11" spans="1:6" ht="18.899999999999999" customHeight="1" x14ac:dyDescent="0.3">
      <c r="A11" s="12" t="s">
        <v>21</v>
      </c>
      <c r="B11" s="14" t="str">
        <f>Zápis!A49</f>
        <v>Nývltová Jaromíra</v>
      </c>
      <c r="C11" s="18" t="str">
        <f>Zápis!A50</f>
        <v>Zora Praha</v>
      </c>
      <c r="D11" s="32" t="str">
        <f>Zápis!B49</f>
        <v>B3ž</v>
      </c>
      <c r="E11" s="16">
        <f>Zápis!G49</f>
        <v>492</v>
      </c>
      <c r="F11" s="31">
        <f>Zápis!I49</f>
        <v>502</v>
      </c>
    </row>
    <row r="12" spans="1:6" ht="18.899999999999999" customHeight="1" x14ac:dyDescent="0.3">
      <c r="A12" s="12" t="s">
        <v>22</v>
      </c>
      <c r="B12" s="14" t="str">
        <f>Zápis!A41</f>
        <v>Matějný Jiří</v>
      </c>
      <c r="C12" s="18" t="str">
        <f>Zápis!A42</f>
        <v>Zora Praha</v>
      </c>
      <c r="D12" s="32" t="str">
        <f>Zápis!B41</f>
        <v>B3m</v>
      </c>
      <c r="E12" s="16">
        <f>Zápis!G41</f>
        <v>452</v>
      </c>
      <c r="F12" s="31">
        <f>Zápis!I41</f>
        <v>452</v>
      </c>
    </row>
    <row r="13" spans="1:6" ht="18.899999999999999" customHeight="1" x14ac:dyDescent="0.3">
      <c r="A13" s="12"/>
      <c r="B13" s="14"/>
      <c r="C13" s="18"/>
      <c r="D13" s="32"/>
      <c r="E13" s="16"/>
      <c r="F13" s="31"/>
    </row>
    <row r="14" spans="1:6" ht="18.899999999999999" customHeight="1" x14ac:dyDescent="0.3">
      <c r="A14" s="12"/>
      <c r="B14" s="14"/>
      <c r="C14" s="52" t="s">
        <v>106</v>
      </c>
      <c r="D14" s="32"/>
      <c r="E14" s="16"/>
      <c r="F14" s="31"/>
    </row>
    <row r="15" spans="1:6" ht="18.899999999999999" customHeight="1" x14ac:dyDescent="0.3">
      <c r="A15" s="12"/>
      <c r="B15" s="24"/>
      <c r="C15" s="24"/>
      <c r="D15" s="32"/>
      <c r="E15" s="32"/>
      <c r="F15" s="31"/>
    </row>
    <row r="16" spans="1:6" ht="18.899999999999999" customHeight="1" x14ac:dyDescent="0.3">
      <c r="A16" s="12"/>
      <c r="B16" s="14"/>
      <c r="C16" s="18"/>
      <c r="D16" s="32"/>
      <c r="E16" s="16"/>
      <c r="F16" s="31"/>
    </row>
    <row r="17" spans="1:6" ht="18.899999999999999" customHeight="1" x14ac:dyDescent="0.3">
      <c r="A17" s="12"/>
      <c r="B17" s="24"/>
      <c r="C17" s="24"/>
      <c r="D17" s="32"/>
      <c r="E17" s="32"/>
      <c r="F17" s="31"/>
    </row>
    <row r="18" spans="1:6" ht="18.899999999999999" customHeight="1" x14ac:dyDescent="0.3">
      <c r="A18" s="12"/>
      <c r="B18" s="14"/>
      <c r="C18" s="19"/>
      <c r="D18" s="32"/>
      <c r="E18" s="16"/>
      <c r="F18" s="31"/>
    </row>
    <row r="19" spans="1:6" ht="18.899999999999999" customHeight="1" x14ac:dyDescent="0.3">
      <c r="A19" s="12"/>
      <c r="B19" s="24"/>
      <c r="C19" s="24"/>
      <c r="D19" s="32"/>
      <c r="E19" s="32"/>
      <c r="F19" s="31"/>
    </row>
    <row r="20" spans="1:6" ht="18.899999999999999" customHeight="1" x14ac:dyDescent="0.3">
      <c r="A20" s="12"/>
      <c r="B20" s="24"/>
      <c r="C20" s="24"/>
      <c r="D20" s="32"/>
      <c r="E20" s="32"/>
      <c r="F20" s="31"/>
    </row>
    <row r="21" spans="1:6" ht="18.899999999999999" customHeight="1" x14ac:dyDescent="0.3">
      <c r="A21" s="12"/>
      <c r="B21" s="24"/>
      <c r="C21" s="24"/>
      <c r="D21" s="32"/>
      <c r="E21" s="32"/>
      <c r="F21" s="31"/>
    </row>
    <row r="22" spans="1:6" ht="18.899999999999999" customHeight="1" x14ac:dyDescent="0.3">
      <c r="A22" s="12"/>
      <c r="B22" s="24"/>
      <c r="C22" s="24"/>
      <c r="D22" s="32"/>
      <c r="E22" s="32"/>
      <c r="F22" s="31"/>
    </row>
    <row r="23" spans="1:6" ht="18.899999999999999" customHeight="1" x14ac:dyDescent="0.3">
      <c r="A23" s="12"/>
      <c r="B23" s="14"/>
      <c r="C23" s="18"/>
      <c r="D23" s="32"/>
      <c r="E23" s="16"/>
      <c r="F23" s="31"/>
    </row>
    <row r="24" spans="1:6" ht="18.899999999999999" customHeight="1" x14ac:dyDescent="0.3">
      <c r="A24" s="12"/>
      <c r="B24" s="14"/>
      <c r="C24" s="19"/>
      <c r="D24" s="32"/>
      <c r="E24" s="16"/>
      <c r="F24" s="31"/>
    </row>
    <row r="25" spans="1:6" ht="18.899999999999999" customHeight="1" x14ac:dyDescent="0.3">
      <c r="A25" s="12"/>
      <c r="B25" s="14"/>
      <c r="C25" s="19"/>
      <c r="D25" s="32"/>
      <c r="E25" s="16"/>
      <c r="F25" s="31"/>
    </row>
    <row r="26" spans="1:6" ht="18.899999999999999" customHeight="1" x14ac:dyDescent="0.3">
      <c r="A26" s="12"/>
      <c r="B26" s="14"/>
      <c r="C26" s="19"/>
      <c r="D26" s="32"/>
      <c r="E26" s="16"/>
      <c r="F26" s="31"/>
    </row>
    <row r="27" spans="1:6" ht="18.899999999999999" customHeight="1" x14ac:dyDescent="0.3">
      <c r="A27" s="12"/>
      <c r="B27" s="14"/>
      <c r="C27" s="18"/>
      <c r="D27" s="32"/>
      <c r="E27" s="16"/>
      <c r="F27" s="31"/>
    </row>
    <row r="28" spans="1:6" ht="18.899999999999999" customHeight="1" x14ac:dyDescent="0.3">
      <c r="A28" s="12"/>
    </row>
    <row r="29" spans="1:6" ht="18.899999999999999" customHeight="1" x14ac:dyDescent="0.3">
      <c r="A29" s="12"/>
    </row>
    <row r="30" spans="1:6" ht="18.899999999999999" customHeight="1" x14ac:dyDescent="0.3">
      <c r="A30" s="12"/>
    </row>
    <row r="31" spans="1:6" ht="18.899999999999999" customHeight="1" x14ac:dyDescent="0.3">
      <c r="A31" s="12"/>
    </row>
    <row r="32" spans="1:6" ht="18.899999999999999" customHeight="1" x14ac:dyDescent="0.3">
      <c r="A32" s="12"/>
    </row>
    <row r="33" spans="1:1" ht="18.899999999999999" customHeight="1" x14ac:dyDescent="0.3">
      <c r="A33" s="12"/>
    </row>
    <row r="34" spans="1:1" ht="18.899999999999999" customHeight="1" x14ac:dyDescent="0.3">
      <c r="A34" s="12"/>
    </row>
    <row r="35" spans="1:1" ht="18.899999999999999" customHeight="1" x14ac:dyDescent="0.3">
      <c r="A35" s="12"/>
    </row>
    <row r="36" spans="1:1" ht="18.899999999999999" customHeight="1" x14ac:dyDescent="0.25"/>
    <row r="37" spans="1:1" ht="18.899999999999999" customHeight="1" x14ac:dyDescent="0.25"/>
    <row r="38" spans="1:1" ht="18.899999999999999" customHeight="1" x14ac:dyDescent="0.25"/>
    <row r="39" spans="1:1" ht="18.899999999999999" customHeight="1" x14ac:dyDescent="0.25"/>
    <row r="40" spans="1:1" ht="18.899999999999999" customHeight="1" x14ac:dyDescent="0.25"/>
    <row r="41" spans="1:1" ht="18.899999999999999" customHeight="1" x14ac:dyDescent="0.25"/>
    <row r="42" spans="1:1" ht="18.899999999999999" customHeight="1" x14ac:dyDescent="0.25"/>
    <row r="43" spans="1:1" ht="18.899999999999999" customHeight="1" x14ac:dyDescent="0.25"/>
    <row r="44" spans="1:1" ht="18.899999999999999" customHeight="1" x14ac:dyDescent="0.25"/>
    <row r="45" spans="1:1" ht="18.899999999999999" customHeight="1" x14ac:dyDescent="0.25"/>
    <row r="46" spans="1:1" ht="18.899999999999999" customHeight="1" x14ac:dyDescent="0.25"/>
  </sheetData>
  <dataValidations count="1">
    <dataValidation type="list" showErrorMessage="1" error="neplatné zadání" promptTitle="Vyber" sqref="C4:C12" xr:uid="{00000000-0002-0000-0700-000000000000}">
      <formula1>$J$2:$J$16</formula1>
    </dataValidation>
  </dataValidations>
  <pageMargins left="0.35433070866141736" right="0.47244094488188981" top="0.68" bottom="0.47244094488188981" header="0.39370078740157483" footer="0.35433070866141736"/>
  <pageSetup paperSize="9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/>
  <dimension ref="A1:F46"/>
  <sheetViews>
    <sheetView zoomScaleNormal="100" workbookViewId="0">
      <selection activeCell="H12" sqref="H12"/>
    </sheetView>
  </sheetViews>
  <sheetFormatPr defaultRowHeight="13.2" x14ac:dyDescent="0.25"/>
  <cols>
    <col min="1" max="1" width="5.109375" bestFit="1" customWidth="1"/>
    <col min="2" max="2" width="27.6640625" customWidth="1"/>
    <col min="3" max="3" width="32.88671875" bestFit="1" customWidth="1"/>
    <col min="4" max="4" width="8.44140625" bestFit="1" customWidth="1"/>
    <col min="5" max="5" width="8.44140625" customWidth="1"/>
    <col min="6" max="6" width="10.5546875" bestFit="1" customWidth="1"/>
  </cols>
  <sheetData>
    <row r="1" spans="1:6" ht="13.5" customHeight="1" x14ac:dyDescent="0.25">
      <c r="A1" t="s">
        <v>104</v>
      </c>
      <c r="F1" s="45">
        <v>45171</v>
      </c>
    </row>
    <row r="2" spans="1:6" ht="24.75" customHeight="1" x14ac:dyDescent="0.3">
      <c r="B2" s="23" t="s">
        <v>103</v>
      </c>
    </row>
    <row r="3" spans="1:6" ht="24.75" customHeight="1" x14ac:dyDescent="0.3">
      <c r="B3" s="23"/>
      <c r="C3" s="46" t="s">
        <v>66</v>
      </c>
    </row>
    <row r="4" spans="1:6" ht="21" customHeight="1" x14ac:dyDescent="0.25">
      <c r="A4" s="22" t="s">
        <v>14</v>
      </c>
      <c r="B4" s="20" t="s">
        <v>0</v>
      </c>
      <c r="C4" s="22" t="s">
        <v>58</v>
      </c>
      <c r="D4" s="21" t="s">
        <v>3</v>
      </c>
      <c r="E4" s="21" t="s">
        <v>1</v>
      </c>
      <c r="F4" s="22" t="s">
        <v>2</v>
      </c>
    </row>
    <row r="5" spans="1:6" ht="18.899999999999999" customHeight="1" x14ac:dyDescent="0.3">
      <c r="A5" s="12" t="s">
        <v>15</v>
      </c>
      <c r="B5" s="14" t="str">
        <f>Zápis!A5</f>
        <v>Mrázková Jarmila</v>
      </c>
      <c r="C5" s="19" t="str">
        <f>Zápis!A6</f>
        <v>SK Slavia Praha OZP</v>
      </c>
      <c r="D5" s="32" t="str">
        <f>Zápis!B5</f>
        <v>Opn.ž</v>
      </c>
      <c r="E5" s="16">
        <f>Zápis!G5</f>
        <v>599</v>
      </c>
      <c r="F5" s="31">
        <f>Zápis!I5</f>
        <v>581</v>
      </c>
    </row>
    <row r="6" spans="1:6" ht="18.899999999999999" customHeight="1" x14ac:dyDescent="0.3">
      <c r="A6" s="12" t="s">
        <v>16</v>
      </c>
      <c r="B6" s="14" t="str">
        <f>Zápis!A33</f>
        <v>Holý Petr</v>
      </c>
      <c r="C6" s="18" t="str">
        <f>Zápis!A34</f>
        <v xml:space="preserve">TJ Sokol Brno IV.ZP </v>
      </c>
      <c r="D6" s="32" t="str">
        <f>Zápis!B33</f>
        <v>Opn.m</v>
      </c>
      <c r="E6" s="16">
        <f>Zápis!G33</f>
        <v>611</v>
      </c>
      <c r="F6" s="31">
        <f>Zápis!I33</f>
        <v>580</v>
      </c>
    </row>
    <row r="7" spans="1:6" ht="18.899999999999999" customHeight="1" x14ac:dyDescent="0.3">
      <c r="A7" s="12" t="s">
        <v>17</v>
      </c>
      <c r="B7" s="14" t="str">
        <f>Zápis!A55</f>
        <v>Vymazalová Silva</v>
      </c>
      <c r="C7" s="18" t="str">
        <f>Zápis!A56</f>
        <v xml:space="preserve">TJ Sokol Brno IV.ZP </v>
      </c>
      <c r="D7" s="32" t="str">
        <f>Zápis!B55</f>
        <v>Opn.ž</v>
      </c>
      <c r="E7" s="16">
        <f>Zápis!G55</f>
        <v>568</v>
      </c>
      <c r="F7" s="31">
        <f>Zápis!I55</f>
        <v>551</v>
      </c>
    </row>
    <row r="8" spans="1:6" ht="18.899999999999999" customHeight="1" x14ac:dyDescent="0.3">
      <c r="A8" s="12" t="s">
        <v>18</v>
      </c>
      <c r="B8" s="24" t="str">
        <f>Zápis!A45</f>
        <v>Gutová Marie</v>
      </c>
      <c r="C8" s="18" t="str">
        <f>Zápis!A46</f>
        <v>TJ Jiskra Kyjov</v>
      </c>
      <c r="D8" s="32" t="str">
        <f>Zápis!B45</f>
        <v>Opn.ž</v>
      </c>
      <c r="E8" s="16">
        <f>Zápis!G45</f>
        <v>565</v>
      </c>
      <c r="F8" s="31">
        <f>Zápis!I45</f>
        <v>548</v>
      </c>
    </row>
    <row r="9" spans="1:6" ht="18.899999999999999" customHeight="1" x14ac:dyDescent="0.3">
      <c r="A9" s="12" t="s">
        <v>19</v>
      </c>
      <c r="B9" s="14" t="str">
        <f>Zápis!A47</f>
        <v>Olšanská Ivana</v>
      </c>
      <c r="C9" s="18" t="str">
        <f>Zápis!A48</f>
        <v xml:space="preserve">TJ Sokol Brno IV.ZP </v>
      </c>
      <c r="D9" s="32" t="str">
        <f>Zápis!B47</f>
        <v>Opn.ž</v>
      </c>
      <c r="E9" s="16">
        <f>Zápis!G47</f>
        <v>552</v>
      </c>
      <c r="F9" s="31">
        <f>Zápis!I47</f>
        <v>535</v>
      </c>
    </row>
    <row r="10" spans="1:6" ht="18.899999999999999" customHeight="1" x14ac:dyDescent="0.3">
      <c r="A10" s="12" t="s">
        <v>20</v>
      </c>
      <c r="B10" s="24" t="str">
        <f>Zápis!A39</f>
        <v>Horský Zdeněk</v>
      </c>
      <c r="C10" s="24" t="str">
        <f>Zápis!A40</f>
        <v>Zora Praha</v>
      </c>
      <c r="D10" s="32" t="str">
        <f>Zápis!B39</f>
        <v>Opn.m</v>
      </c>
      <c r="E10" s="32">
        <f>Zápis!G39</f>
        <v>530</v>
      </c>
      <c r="F10" s="31">
        <f>Zápis!I39</f>
        <v>504</v>
      </c>
    </row>
    <row r="11" spans="1:6" ht="18.899999999999999" customHeight="1" x14ac:dyDescent="0.3">
      <c r="A11" s="12" t="s">
        <v>21</v>
      </c>
      <c r="B11" s="14" t="str">
        <f>Zápis!A35</f>
        <v>Němčanský Vladimír</v>
      </c>
      <c r="C11" s="18" t="str">
        <f>Zápis!A36</f>
        <v>Zrapos Opava</v>
      </c>
      <c r="D11" s="32" t="str">
        <f>Zápis!B35</f>
        <v>Opn.m</v>
      </c>
      <c r="E11" s="16">
        <f>Zápis!G35</f>
        <v>491</v>
      </c>
      <c r="F11" s="31">
        <f>Zápis!I35</f>
        <v>466</v>
      </c>
    </row>
    <row r="12" spans="1:6" ht="18.899999999999999" customHeight="1" x14ac:dyDescent="0.3">
      <c r="A12" s="12" t="s">
        <v>22</v>
      </c>
      <c r="B12" s="14" t="str">
        <f>Zápis!A53</f>
        <v>Polnar Jakub</v>
      </c>
      <c r="C12" s="18" t="str">
        <f>Zápis!A54</f>
        <v>Zora Praha</v>
      </c>
      <c r="D12" s="32" t="str">
        <f>Zápis!B53</f>
        <v>Opn.m</v>
      </c>
      <c r="E12" s="16">
        <f>Zápis!G53</f>
        <v>464</v>
      </c>
      <c r="F12" s="31">
        <f>Zápis!I53</f>
        <v>441</v>
      </c>
    </row>
    <row r="13" spans="1:6" ht="18.899999999999999" customHeight="1" x14ac:dyDescent="0.3">
      <c r="A13" s="12" t="s">
        <v>23</v>
      </c>
      <c r="B13" s="24" t="str">
        <f>Zápis!A57</f>
        <v>Štecha Zdeněk</v>
      </c>
      <c r="C13" s="18" t="str">
        <f>Zápis!A58</f>
        <v>Zora Praha</v>
      </c>
      <c r="D13" s="32" t="str">
        <f>Zápis!B57</f>
        <v>Opn.m</v>
      </c>
      <c r="E13" s="16">
        <f>Zápis!G57</f>
        <v>433</v>
      </c>
      <c r="F13" s="31">
        <f>Zápis!I57</f>
        <v>411</v>
      </c>
    </row>
    <row r="14" spans="1:6" ht="18.899999999999999" customHeight="1" x14ac:dyDescent="0.3">
      <c r="A14" s="12"/>
      <c r="B14" s="14"/>
      <c r="C14" s="52"/>
      <c r="D14" s="32"/>
      <c r="E14" s="16"/>
      <c r="F14" s="31"/>
    </row>
    <row r="15" spans="1:6" ht="18.899999999999999" customHeight="1" x14ac:dyDescent="0.3">
      <c r="A15" s="12"/>
      <c r="B15" s="24"/>
      <c r="C15" s="52" t="s">
        <v>106</v>
      </c>
      <c r="D15" s="32"/>
      <c r="E15" s="32"/>
      <c r="F15" s="31"/>
    </row>
    <row r="16" spans="1:6" ht="18.899999999999999" customHeight="1" x14ac:dyDescent="0.3">
      <c r="A16" s="12"/>
      <c r="B16" s="14"/>
      <c r="C16" s="18"/>
      <c r="D16" s="32"/>
      <c r="E16" s="16"/>
      <c r="F16" s="31"/>
    </row>
    <row r="17" spans="1:6" ht="18.899999999999999" customHeight="1" x14ac:dyDescent="0.3">
      <c r="A17" s="12"/>
      <c r="B17" s="24"/>
      <c r="C17" s="24"/>
      <c r="D17" s="32"/>
      <c r="E17" s="32"/>
      <c r="F17" s="31"/>
    </row>
    <row r="18" spans="1:6" ht="18.899999999999999" customHeight="1" x14ac:dyDescent="0.3">
      <c r="A18" s="12"/>
      <c r="B18" s="14"/>
      <c r="C18" s="19"/>
      <c r="D18" s="32"/>
      <c r="E18" s="16"/>
      <c r="F18" s="31"/>
    </row>
    <row r="19" spans="1:6" ht="18.899999999999999" customHeight="1" x14ac:dyDescent="0.3">
      <c r="A19" s="12"/>
      <c r="B19" s="24"/>
      <c r="C19" s="24"/>
      <c r="D19" s="32"/>
      <c r="E19" s="32"/>
      <c r="F19" s="31"/>
    </row>
    <row r="20" spans="1:6" ht="18.899999999999999" customHeight="1" x14ac:dyDescent="0.3">
      <c r="A20" s="12"/>
      <c r="B20" s="24"/>
      <c r="C20" s="24"/>
      <c r="D20" s="32"/>
      <c r="E20" s="32"/>
      <c r="F20" s="31"/>
    </row>
    <row r="21" spans="1:6" ht="18.899999999999999" customHeight="1" x14ac:dyDescent="0.3">
      <c r="A21" s="12"/>
      <c r="B21" s="24"/>
      <c r="C21" s="24"/>
      <c r="D21" s="32"/>
      <c r="E21" s="32"/>
      <c r="F21" s="31"/>
    </row>
    <row r="22" spans="1:6" ht="18.899999999999999" customHeight="1" x14ac:dyDescent="0.3">
      <c r="A22" s="12"/>
      <c r="B22" s="24"/>
      <c r="C22" s="24"/>
      <c r="D22" s="32"/>
      <c r="E22" s="32"/>
      <c r="F22" s="31"/>
    </row>
    <row r="23" spans="1:6" ht="18.899999999999999" customHeight="1" x14ac:dyDescent="0.3">
      <c r="A23" s="12"/>
      <c r="B23" s="14"/>
      <c r="C23" s="18"/>
      <c r="D23" s="32"/>
      <c r="E23" s="16"/>
      <c r="F23" s="31"/>
    </row>
    <row r="24" spans="1:6" ht="18.899999999999999" customHeight="1" x14ac:dyDescent="0.3">
      <c r="A24" s="12"/>
      <c r="B24" s="14"/>
      <c r="C24" s="19"/>
      <c r="D24" s="32"/>
      <c r="E24" s="16"/>
      <c r="F24" s="31"/>
    </row>
    <row r="25" spans="1:6" ht="18.899999999999999" customHeight="1" x14ac:dyDescent="0.3">
      <c r="A25" s="12"/>
      <c r="B25" s="14"/>
      <c r="C25" s="19"/>
      <c r="D25" s="32"/>
      <c r="E25" s="16"/>
      <c r="F25" s="31"/>
    </row>
    <row r="26" spans="1:6" ht="18.899999999999999" customHeight="1" x14ac:dyDescent="0.3">
      <c r="A26" s="12"/>
      <c r="B26" s="14"/>
      <c r="C26" s="19"/>
      <c r="D26" s="32"/>
      <c r="E26" s="16"/>
      <c r="F26" s="31"/>
    </row>
    <row r="27" spans="1:6" ht="18.899999999999999" customHeight="1" x14ac:dyDescent="0.3">
      <c r="A27" s="12"/>
      <c r="B27" s="14"/>
      <c r="C27" s="18"/>
      <c r="D27" s="32"/>
      <c r="E27" s="16"/>
      <c r="F27" s="31"/>
    </row>
    <row r="28" spans="1:6" ht="18.899999999999999" customHeight="1" x14ac:dyDescent="0.25"/>
    <row r="29" spans="1:6" ht="18.899999999999999" customHeight="1" x14ac:dyDescent="0.25"/>
    <row r="30" spans="1:6" ht="18.899999999999999" customHeight="1" x14ac:dyDescent="0.25"/>
    <row r="31" spans="1:6" ht="18.899999999999999" customHeight="1" x14ac:dyDescent="0.25"/>
    <row r="32" spans="1:6" ht="18.899999999999999" customHeight="1" x14ac:dyDescent="0.25"/>
    <row r="33" ht="18.899999999999999" customHeight="1" x14ac:dyDescent="0.25"/>
    <row r="34" ht="18.899999999999999" customHeight="1" x14ac:dyDescent="0.25"/>
    <row r="35" ht="18.899999999999999" customHeight="1" x14ac:dyDescent="0.25"/>
    <row r="36" ht="18.899999999999999" customHeight="1" x14ac:dyDescent="0.25"/>
    <row r="37" ht="18.899999999999999" customHeight="1" x14ac:dyDescent="0.25"/>
    <row r="38" ht="18.899999999999999" customHeight="1" x14ac:dyDescent="0.25"/>
    <row r="39" ht="18.899999999999999" customHeight="1" x14ac:dyDescent="0.25"/>
    <row r="40" ht="18.899999999999999" customHeight="1" x14ac:dyDescent="0.25"/>
    <row r="41" ht="18.899999999999999" customHeight="1" x14ac:dyDescent="0.25"/>
    <row r="42" ht="18.899999999999999" customHeight="1" x14ac:dyDescent="0.25"/>
    <row r="43" ht="18.899999999999999" customHeight="1" x14ac:dyDescent="0.25"/>
    <row r="44" ht="18.899999999999999" customHeight="1" x14ac:dyDescent="0.25"/>
    <row r="45" ht="18.899999999999999" customHeight="1" x14ac:dyDescent="0.25"/>
    <row r="46" ht="18.899999999999999" customHeight="1" x14ac:dyDescent="0.25"/>
  </sheetData>
  <dataValidations count="1">
    <dataValidation type="list" showErrorMessage="1" error="neplatné zadání" promptTitle="Vyber" sqref="C4:C12" xr:uid="{00000000-0002-0000-0800-000000000000}">
      <formula1>$J$2:$J$16</formula1>
    </dataValidation>
  </dataValidations>
  <pageMargins left="0.51181102362204722" right="0.47244094488188981" top="0.55000000000000004" bottom="0.47244094488188981" header="0.39370078740157483" footer="0.35433070866141736"/>
  <pageSetup paperSize="9" orientation="portrait" r:id="rId1"/>
  <headerFooter alignWithMargins="0"/>
  <legacyDrawingHF r:id="rId2"/>
</worksheet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Zápis</vt:lpstr>
      <vt:lpstr>Pořadí</vt:lpstr>
      <vt:lpstr>ženy</vt:lpstr>
      <vt:lpstr>muži</vt:lpstr>
      <vt:lpstr>P muži</vt:lpstr>
      <vt:lpstr>B1</vt:lpstr>
      <vt:lpstr>B2</vt:lpstr>
      <vt:lpstr>B3</vt:lpstr>
      <vt:lpstr>Open</vt:lpstr>
      <vt:lpstr>B1M</vt:lpstr>
      <vt:lpstr>B1Ž</vt:lpstr>
      <vt:lpstr>B2M</vt:lpstr>
      <vt:lpstr>B2Ž</vt:lpstr>
      <vt:lpstr>B3M</vt:lpstr>
      <vt:lpstr>B3Ž</vt:lpstr>
      <vt:lpstr>OpenM</vt:lpstr>
      <vt:lpstr>OpenŽ</vt:lpstr>
      <vt:lpstr>liga</vt:lpstr>
      <vt:lpstr>mail</vt:lpstr>
    </vt:vector>
  </TitlesOfParts>
  <Company>DP-Metro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Síla</dc:creator>
  <cp:lastModifiedBy>Admin</cp:lastModifiedBy>
  <cp:lastPrinted>2020-08-21T12:12:01Z</cp:lastPrinted>
  <dcterms:created xsi:type="dcterms:W3CDTF">2001-10-29T10:18:47Z</dcterms:created>
  <dcterms:modified xsi:type="dcterms:W3CDTF">2023-09-02T17:47:31Z</dcterms:modified>
</cp:coreProperties>
</file>