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8AD5A68-BC59-4F4A-B6F6-208A3CD589EA}" xr6:coauthVersionLast="47" xr6:coauthVersionMax="47" xr10:uidLastSave="{00000000-0000-0000-0000-000000000000}"/>
  <bookViews>
    <workbookView xWindow="1152" yWindow="1152" windowWidth="17280" windowHeight="11472" tabRatio="500" activeTab="1" xr2:uid="{00000000-000D-0000-FFFF-FFFF00000000}"/>
  </bookViews>
  <sheets>
    <sheet name="Pořadí" sheetId="2" r:id="rId1"/>
    <sheet name="Open" sheetId="1" r:id="rId2"/>
  </sheets>
  <definedNames>
    <definedName name="_xlnm._FilterDatabase" localSheetId="1" hidden="1">Open!$A$5:$P$10</definedName>
    <definedName name="_xlnm._FilterDatabase" localSheetId="0" hidden="1">Pořadí!$A$5:$P$25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5" i="2" l="1"/>
  <c r="M25" i="2"/>
  <c r="P25" i="2" s="1"/>
  <c r="N24" i="2"/>
  <c r="M24" i="2"/>
  <c r="N23" i="2"/>
  <c r="M23" i="2"/>
  <c r="N15" i="2"/>
  <c r="M15" i="2"/>
  <c r="N22" i="2"/>
  <c r="M22" i="2"/>
  <c r="P22" i="2" s="1"/>
  <c r="N21" i="2"/>
  <c r="M21" i="2"/>
  <c r="N20" i="2"/>
  <c r="M20" i="2"/>
  <c r="P20" i="2" s="1"/>
  <c r="N19" i="2"/>
  <c r="M19" i="2"/>
  <c r="P19" i="2" s="1"/>
  <c r="N18" i="2"/>
  <c r="M18" i="2"/>
  <c r="P18" i="2" s="1"/>
  <c r="N17" i="2"/>
  <c r="M17" i="2"/>
  <c r="N16" i="2"/>
  <c r="M16" i="2"/>
  <c r="N14" i="2"/>
  <c r="M14" i="2"/>
  <c r="N13" i="2"/>
  <c r="M13" i="2"/>
  <c r="P13" i="2" s="1"/>
  <c r="N12" i="2"/>
  <c r="M12" i="2"/>
  <c r="N11" i="2"/>
  <c r="M11" i="2"/>
  <c r="P11" i="2" s="1"/>
  <c r="N10" i="2"/>
  <c r="M10" i="2"/>
  <c r="N9" i="2"/>
  <c r="M9" i="2"/>
  <c r="P9" i="2" s="1"/>
  <c r="N8" i="2"/>
  <c r="P8" i="2" s="1"/>
  <c r="M8" i="2"/>
  <c r="N7" i="2"/>
  <c r="M7" i="2"/>
  <c r="N6" i="2"/>
  <c r="M6" i="2"/>
  <c r="P24" i="2" l="1"/>
  <c r="P17" i="2"/>
  <c r="P10" i="2"/>
  <c r="P7" i="2"/>
  <c r="P12" i="2"/>
  <c r="P14" i="2"/>
  <c r="P23" i="2"/>
  <c r="P6" i="2"/>
  <c r="P16" i="2"/>
  <c r="P21" i="2"/>
  <c r="P15" i="2"/>
  <c r="N7" i="1"/>
  <c r="N10" i="1"/>
  <c r="N9" i="1"/>
  <c r="N8" i="1"/>
  <c r="N6" i="1"/>
  <c r="M9" i="1" l="1"/>
  <c r="P9" i="1" s="1"/>
  <c r="M7" i="1"/>
  <c r="P7" i="1" l="1"/>
  <c r="M6" i="1"/>
  <c r="P6" i="1" l="1"/>
  <c r="M10" i="1"/>
  <c r="M8" i="1"/>
  <c r="P10" i="1" l="1"/>
  <c r="P8" i="1"/>
</calcChain>
</file>

<file path=xl/sharedStrings.xml><?xml version="1.0" encoding="utf-8"?>
<sst xmlns="http://schemas.openxmlformats.org/spreadsheetml/2006/main" count="113" uniqueCount="43">
  <si>
    <t>SK Slavia Praha - OZP</t>
  </si>
  <si>
    <t>Pořadí</t>
  </si>
  <si>
    <t>Příjmení</t>
  </si>
  <si>
    <t>Kat.</t>
  </si>
  <si>
    <t>Klub</t>
  </si>
  <si>
    <t>Plné</t>
  </si>
  <si>
    <t>Přední</t>
  </si>
  <si>
    <t>Handicap</t>
  </si>
  <si>
    <t>Celkem</t>
  </si>
  <si>
    <t>B1m</t>
  </si>
  <si>
    <t>Slavia</t>
  </si>
  <si>
    <t>B2m</t>
  </si>
  <si>
    <t>B3m</t>
  </si>
  <si>
    <t>Zora</t>
  </si>
  <si>
    <t>Brno</t>
  </si>
  <si>
    <t>B3ž</t>
  </si>
  <si>
    <t>Open</t>
  </si>
  <si>
    <t>B2ž</t>
  </si>
  <si>
    <t>Zrapos</t>
  </si>
  <si>
    <t>B1ž</t>
  </si>
  <si>
    <t>Mrázková Jarmila</t>
  </si>
  <si>
    <t>Horský Zdeněk</t>
  </si>
  <si>
    <t>Reichel Jiří</t>
  </si>
  <si>
    <t>Matějný Jiří</t>
  </si>
  <si>
    <t>Macháček Karel</t>
  </si>
  <si>
    <t>Pongrác Milan</t>
  </si>
  <si>
    <t>Čermáková Eliška</t>
  </si>
  <si>
    <t>Petříček Pavel</t>
  </si>
  <si>
    <t>Ondříšková Dana</t>
  </si>
  <si>
    <t>Vrbová Irena</t>
  </si>
  <si>
    <t>Hurtová Ludmila</t>
  </si>
  <si>
    <t>Nývltová Mirka</t>
  </si>
  <si>
    <t>Paulusová Anna</t>
  </si>
  <si>
    <t>Brückner Leopold</t>
  </si>
  <si>
    <t>Macháčková Věra</t>
  </si>
  <si>
    <t>Vymazalová Silva</t>
  </si>
  <si>
    <t>Gruncl Josef</t>
  </si>
  <si>
    <t>Srníček Miroslav</t>
  </si>
  <si>
    <t>Štecha Zdenek</t>
  </si>
  <si>
    <t>15. ročník turnaje ke Světovému dni zraku</t>
  </si>
  <si>
    <t xml:space="preserve"> 2. prosince 2023              kuželna SK Slavia Praha                                     </t>
  </si>
  <si>
    <t>Zeman Tomáš</t>
  </si>
  <si>
    <t>Štecha 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</si>
</sst>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medium">
        <color auto="1"/>
      </top>
      <bottom style="hair">
        <color theme="1"/>
      </bottom>
      <diagonal/>
    </border>
    <border>
      <left style="hair">
        <color theme="1"/>
      </left>
      <right style="medium">
        <color auto="1"/>
      </right>
      <top style="medium">
        <color auto="1"/>
      </top>
      <bottom style="hair">
        <color theme="1"/>
      </bottom>
      <diagonal/>
    </border>
    <border>
      <left style="hair">
        <color theme="1"/>
      </left>
      <right style="medium">
        <color auto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/>
      <diagonal/>
    </border>
    <border>
      <left style="medium">
        <color auto="1"/>
      </left>
      <right style="medium">
        <color auto="1"/>
      </right>
      <top style="thin">
        <color theme="1"/>
      </top>
      <bottom/>
      <diagonal/>
    </border>
    <border>
      <left style="medium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1"/>
      </right>
      <top/>
      <bottom/>
      <diagonal/>
    </border>
    <border>
      <left style="thin">
        <color theme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hair">
        <color theme="1"/>
      </right>
      <top style="medium">
        <color auto="1"/>
      </top>
      <bottom style="hair">
        <color theme="1"/>
      </bottom>
      <diagonal/>
    </border>
    <border>
      <left style="hair">
        <color theme="1"/>
      </left>
      <right style="medium">
        <color auto="1"/>
      </right>
      <top style="hair">
        <color theme="1"/>
      </top>
      <bottom style="thin">
        <color theme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theme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dotted">
        <color auto="1"/>
      </left>
      <right style="thin">
        <color theme="1"/>
      </right>
      <top style="medium">
        <color auto="1"/>
      </top>
      <bottom style="thin">
        <color theme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textRotation="9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3" xfId="0" applyFont="1" applyBorder="1"/>
    <xf numFmtId="0" fontId="1" fillId="0" borderId="4" xfId="0" applyFont="1" applyBorder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textRotation="90"/>
    </xf>
    <xf numFmtId="0" fontId="2" fillId="0" borderId="0" xfId="0" applyFont="1"/>
    <xf numFmtId="0" fontId="5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1" xfId="0" applyFont="1" applyBorder="1" applyAlignment="1">
      <alignment textRotation="90"/>
    </xf>
    <xf numFmtId="0" fontId="1" fillId="0" borderId="22" xfId="0" applyFont="1" applyBorder="1" applyAlignment="1">
      <alignment textRotation="90"/>
    </xf>
    <xf numFmtId="0" fontId="1" fillId="0" borderId="23" xfId="0" applyFont="1" applyBorder="1"/>
    <xf numFmtId="0" fontId="2" fillId="0" borderId="22" xfId="0" applyFont="1" applyBorder="1"/>
    <xf numFmtId="0" fontId="2" fillId="0" borderId="20" xfId="0" applyFont="1" applyBorder="1"/>
    <xf numFmtId="0" fontId="5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27" xfId="0" applyFont="1" applyBorder="1"/>
    <xf numFmtId="0" fontId="2" fillId="0" borderId="25" xfId="0" applyFont="1" applyBorder="1"/>
    <xf numFmtId="0" fontId="2" fillId="0" borderId="28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showGridLines="0" topLeftCell="A21" zoomScale="160" zoomScaleNormal="160" workbookViewId="0">
      <selection activeCell="B17" sqref="B17"/>
    </sheetView>
  </sheetViews>
  <sheetFormatPr defaultRowHeight="18" x14ac:dyDescent="0.35"/>
  <cols>
    <col min="1" max="1" width="2.83203125" customWidth="1"/>
    <col min="2" max="2" width="14" customWidth="1"/>
    <col min="3" max="3" width="7.08203125" customWidth="1"/>
    <col min="4" max="4" width="8.9140625" customWidth="1"/>
    <col min="5" max="5" width="3.58203125" customWidth="1"/>
    <col min="6" max="12" width="3.1640625" customWidth="1"/>
    <col min="13" max="15" width="3.83203125" customWidth="1"/>
    <col min="16" max="16" width="4.58203125" customWidth="1"/>
    <col min="17" max="1025" width="2.33203125" customWidth="1"/>
  </cols>
  <sheetData>
    <row r="1" spans="1:16" ht="23.4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23.4" x14ac:dyDescent="0.45">
      <c r="A2" s="35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24" thickBot="1" x14ac:dyDescent="0.5">
      <c r="A3" s="38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16" ht="9.75" customHeight="1" thickBot="1" x14ac:dyDescent="0.5">
      <c r="A4" s="1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9"/>
    </row>
    <row r="5" spans="1:16" ht="60" customHeight="1" thickBot="1" x14ac:dyDescent="0.4">
      <c r="A5" s="20" t="s">
        <v>1</v>
      </c>
      <c r="B5" s="2" t="s">
        <v>2</v>
      </c>
      <c r="C5" s="2" t="s">
        <v>3</v>
      </c>
      <c r="D5" s="2" t="s">
        <v>4</v>
      </c>
      <c r="E5" s="1" t="s">
        <v>5</v>
      </c>
      <c r="F5" s="3" t="s">
        <v>6</v>
      </c>
      <c r="G5" s="1" t="s">
        <v>5</v>
      </c>
      <c r="H5" s="3" t="s">
        <v>6</v>
      </c>
      <c r="I5" s="1" t="s">
        <v>5</v>
      </c>
      <c r="J5" s="3" t="s">
        <v>6</v>
      </c>
      <c r="K5" s="1" t="s">
        <v>5</v>
      </c>
      <c r="L5" s="3" t="s">
        <v>6</v>
      </c>
      <c r="M5" s="8" t="s">
        <v>5</v>
      </c>
      <c r="N5" s="8" t="s">
        <v>6</v>
      </c>
      <c r="O5" s="1" t="s">
        <v>7</v>
      </c>
      <c r="P5" s="21" t="s">
        <v>8</v>
      </c>
    </row>
    <row r="6" spans="1:16" ht="18.600000000000001" thickBot="1" x14ac:dyDescent="0.4">
      <c r="A6" s="22">
        <v>1</v>
      </c>
      <c r="B6" s="15" t="s">
        <v>26</v>
      </c>
      <c r="C6" s="15" t="s">
        <v>19</v>
      </c>
      <c r="D6" s="16" t="s">
        <v>10</v>
      </c>
      <c r="E6" s="4">
        <v>62</v>
      </c>
      <c r="F6" s="5">
        <v>3</v>
      </c>
      <c r="G6" s="4">
        <v>71</v>
      </c>
      <c r="H6" s="5">
        <v>12</v>
      </c>
      <c r="I6" s="4">
        <v>54</v>
      </c>
      <c r="J6" s="5">
        <v>10</v>
      </c>
      <c r="K6" s="4">
        <v>83</v>
      </c>
      <c r="L6" s="5">
        <v>5</v>
      </c>
      <c r="M6" s="9">
        <f t="shared" ref="M6:M25" si="0">E6+G6+I6+K6</f>
        <v>270</v>
      </c>
      <c r="N6" s="9">
        <f t="shared" ref="N6:N16" si="1">(F6+H6+J6+L6)*5</f>
        <v>150</v>
      </c>
      <c r="O6" s="10">
        <v>168</v>
      </c>
      <c r="P6" s="25">
        <f t="shared" ref="P6:P25" si="2">M6+N6+O6</f>
        <v>588</v>
      </c>
    </row>
    <row r="7" spans="1:16" ht="18.600000000000001" thickBot="1" x14ac:dyDescent="0.4">
      <c r="A7" s="11">
        <v>2</v>
      </c>
      <c r="B7" s="12" t="s">
        <v>32</v>
      </c>
      <c r="C7" s="12" t="s">
        <v>17</v>
      </c>
      <c r="D7" s="17" t="s">
        <v>18</v>
      </c>
      <c r="E7" s="4">
        <v>75</v>
      </c>
      <c r="F7" s="5">
        <v>8</v>
      </c>
      <c r="G7" s="4">
        <v>78</v>
      </c>
      <c r="H7" s="5">
        <v>6</v>
      </c>
      <c r="I7" s="4">
        <v>78</v>
      </c>
      <c r="J7" s="5">
        <v>9</v>
      </c>
      <c r="K7" s="4">
        <v>74</v>
      </c>
      <c r="L7" s="5">
        <v>10</v>
      </c>
      <c r="M7" s="9">
        <f t="shared" si="0"/>
        <v>305</v>
      </c>
      <c r="N7" s="9">
        <f t="shared" si="1"/>
        <v>165</v>
      </c>
      <c r="O7" s="6">
        <v>80</v>
      </c>
      <c r="P7" s="23">
        <f t="shared" si="2"/>
        <v>550</v>
      </c>
    </row>
    <row r="8" spans="1:16" ht="18.600000000000001" thickBot="1" x14ac:dyDescent="0.4">
      <c r="A8" s="11">
        <v>3</v>
      </c>
      <c r="B8" s="12" t="s">
        <v>27</v>
      </c>
      <c r="C8" s="12" t="s">
        <v>9</v>
      </c>
      <c r="D8" s="17" t="s">
        <v>10</v>
      </c>
      <c r="E8" s="4">
        <v>58</v>
      </c>
      <c r="F8" s="5">
        <v>10</v>
      </c>
      <c r="G8" s="4">
        <v>70</v>
      </c>
      <c r="H8" s="5">
        <v>3</v>
      </c>
      <c r="I8" s="4">
        <v>62</v>
      </c>
      <c r="J8" s="5">
        <v>6</v>
      </c>
      <c r="K8" s="4">
        <v>66</v>
      </c>
      <c r="L8" s="5">
        <v>5</v>
      </c>
      <c r="M8" s="9">
        <f t="shared" si="0"/>
        <v>256</v>
      </c>
      <c r="N8" s="9">
        <f t="shared" si="1"/>
        <v>120</v>
      </c>
      <c r="O8" s="9">
        <v>160</v>
      </c>
      <c r="P8" s="24">
        <f t="shared" si="2"/>
        <v>536</v>
      </c>
    </row>
    <row r="9" spans="1:16" ht="18.600000000000001" thickBot="1" x14ac:dyDescent="0.4">
      <c r="A9" s="11">
        <v>4</v>
      </c>
      <c r="B9" s="12" t="s">
        <v>24</v>
      </c>
      <c r="C9" s="12" t="s">
        <v>11</v>
      </c>
      <c r="D9" s="17" t="s">
        <v>10</v>
      </c>
      <c r="E9" s="4">
        <v>62</v>
      </c>
      <c r="F9" s="5">
        <v>12</v>
      </c>
      <c r="G9" s="4">
        <v>67</v>
      </c>
      <c r="H9" s="5">
        <v>10</v>
      </c>
      <c r="I9" s="4">
        <v>70</v>
      </c>
      <c r="J9" s="5">
        <v>9</v>
      </c>
      <c r="K9" s="4">
        <v>77</v>
      </c>
      <c r="L9" s="5">
        <v>5</v>
      </c>
      <c r="M9" s="9">
        <f t="shared" si="0"/>
        <v>276</v>
      </c>
      <c r="N9" s="9">
        <f t="shared" si="1"/>
        <v>180</v>
      </c>
      <c r="O9" s="6">
        <v>70</v>
      </c>
      <c r="P9" s="23">
        <f t="shared" si="2"/>
        <v>526</v>
      </c>
    </row>
    <row r="10" spans="1:16" ht="18.600000000000001" thickBot="1" x14ac:dyDescent="0.4">
      <c r="A10" s="11">
        <v>5</v>
      </c>
      <c r="B10" s="12" t="s">
        <v>25</v>
      </c>
      <c r="C10" s="12" t="s">
        <v>11</v>
      </c>
      <c r="D10" s="17" t="s">
        <v>10</v>
      </c>
      <c r="E10" s="4">
        <v>69</v>
      </c>
      <c r="F10" s="5">
        <v>6</v>
      </c>
      <c r="G10" s="4">
        <v>63</v>
      </c>
      <c r="H10" s="5">
        <v>12</v>
      </c>
      <c r="I10" s="4">
        <v>70</v>
      </c>
      <c r="J10" s="5">
        <v>7</v>
      </c>
      <c r="K10" s="4">
        <v>87</v>
      </c>
      <c r="L10" s="5">
        <v>8</v>
      </c>
      <c r="M10" s="9">
        <f t="shared" si="0"/>
        <v>289</v>
      </c>
      <c r="N10" s="9">
        <f t="shared" si="1"/>
        <v>165</v>
      </c>
      <c r="O10" s="6">
        <v>70</v>
      </c>
      <c r="P10" s="23">
        <f t="shared" si="2"/>
        <v>524</v>
      </c>
    </row>
    <row r="11" spans="1:16" ht="18.600000000000001" thickBot="1" x14ac:dyDescent="0.4">
      <c r="A11" s="11">
        <v>6</v>
      </c>
      <c r="B11" s="12" t="s">
        <v>22</v>
      </c>
      <c r="C11" s="12" t="s">
        <v>11</v>
      </c>
      <c r="D11" s="17" t="s">
        <v>10</v>
      </c>
      <c r="E11" s="4">
        <v>69</v>
      </c>
      <c r="F11" s="5">
        <v>5</v>
      </c>
      <c r="G11" s="4">
        <v>76</v>
      </c>
      <c r="H11" s="5">
        <v>10</v>
      </c>
      <c r="I11" s="4">
        <v>71</v>
      </c>
      <c r="J11" s="5">
        <v>5</v>
      </c>
      <c r="K11" s="4">
        <v>82</v>
      </c>
      <c r="L11" s="5">
        <v>8</v>
      </c>
      <c r="M11" s="9">
        <f t="shared" si="0"/>
        <v>298</v>
      </c>
      <c r="N11" s="9">
        <f t="shared" si="1"/>
        <v>140</v>
      </c>
      <c r="O11" s="6">
        <v>70</v>
      </c>
      <c r="P11" s="23">
        <f t="shared" si="2"/>
        <v>508</v>
      </c>
    </row>
    <row r="12" spans="1:16" ht="18.600000000000001" thickBot="1" x14ac:dyDescent="0.4">
      <c r="A12" s="11">
        <v>7</v>
      </c>
      <c r="B12" s="12" t="s">
        <v>33</v>
      </c>
      <c r="C12" s="12" t="s">
        <v>11</v>
      </c>
      <c r="D12" s="17" t="s">
        <v>14</v>
      </c>
      <c r="E12" s="4">
        <v>78</v>
      </c>
      <c r="F12" s="5">
        <v>5</v>
      </c>
      <c r="G12" s="4">
        <v>78</v>
      </c>
      <c r="H12" s="5">
        <v>6</v>
      </c>
      <c r="I12" s="4">
        <v>73</v>
      </c>
      <c r="J12" s="5">
        <v>6</v>
      </c>
      <c r="K12" s="4">
        <v>74</v>
      </c>
      <c r="L12" s="5">
        <v>9</v>
      </c>
      <c r="M12" s="9">
        <f t="shared" si="0"/>
        <v>303</v>
      </c>
      <c r="N12" s="9">
        <f t="shared" si="1"/>
        <v>130</v>
      </c>
      <c r="O12" s="6">
        <v>70</v>
      </c>
      <c r="P12" s="23">
        <f t="shared" si="2"/>
        <v>503</v>
      </c>
    </row>
    <row r="13" spans="1:16" ht="18.600000000000001" thickBot="1" x14ac:dyDescent="0.4">
      <c r="A13" s="11">
        <v>8</v>
      </c>
      <c r="B13" s="12" t="s">
        <v>37</v>
      </c>
      <c r="C13" s="12" t="s">
        <v>12</v>
      </c>
      <c r="D13" s="17" t="s">
        <v>10</v>
      </c>
      <c r="E13" s="4">
        <v>74</v>
      </c>
      <c r="F13" s="5">
        <v>9</v>
      </c>
      <c r="G13" s="4">
        <v>83</v>
      </c>
      <c r="H13" s="5">
        <v>6</v>
      </c>
      <c r="I13" s="4">
        <v>84</v>
      </c>
      <c r="J13" s="5">
        <v>10</v>
      </c>
      <c r="K13" s="4">
        <v>76</v>
      </c>
      <c r="L13" s="5">
        <v>9</v>
      </c>
      <c r="M13" s="9">
        <f t="shared" si="0"/>
        <v>317</v>
      </c>
      <c r="N13" s="9">
        <f t="shared" si="1"/>
        <v>170</v>
      </c>
      <c r="O13" s="6">
        <v>0</v>
      </c>
      <c r="P13" s="23">
        <f t="shared" si="2"/>
        <v>487</v>
      </c>
    </row>
    <row r="14" spans="1:16" ht="18.600000000000001" thickBot="1" x14ac:dyDescent="0.4">
      <c r="A14" s="11">
        <v>9</v>
      </c>
      <c r="B14" s="12" t="s">
        <v>34</v>
      </c>
      <c r="C14" s="12" t="s">
        <v>15</v>
      </c>
      <c r="D14" s="17" t="s">
        <v>10</v>
      </c>
      <c r="E14" s="4">
        <v>65</v>
      </c>
      <c r="F14" s="5">
        <v>11</v>
      </c>
      <c r="G14" s="4">
        <v>81</v>
      </c>
      <c r="H14" s="5">
        <v>8</v>
      </c>
      <c r="I14" s="4">
        <v>92</v>
      </c>
      <c r="J14" s="5">
        <v>6</v>
      </c>
      <c r="K14" s="4">
        <v>71</v>
      </c>
      <c r="L14" s="5">
        <v>4</v>
      </c>
      <c r="M14" s="9">
        <f t="shared" si="0"/>
        <v>309</v>
      </c>
      <c r="N14" s="9">
        <f t="shared" si="1"/>
        <v>145</v>
      </c>
      <c r="O14" s="6">
        <v>12</v>
      </c>
      <c r="P14" s="23">
        <f t="shared" si="2"/>
        <v>466</v>
      </c>
    </row>
    <row r="15" spans="1:16" ht="18.600000000000001" thickBot="1" x14ac:dyDescent="0.4">
      <c r="A15" s="11">
        <v>10</v>
      </c>
      <c r="B15" s="12" t="s">
        <v>28</v>
      </c>
      <c r="C15" s="12" t="s">
        <v>17</v>
      </c>
      <c r="D15" s="17" t="s">
        <v>10</v>
      </c>
      <c r="E15" s="4">
        <v>71</v>
      </c>
      <c r="F15" s="5">
        <v>6</v>
      </c>
      <c r="G15" s="4">
        <v>60</v>
      </c>
      <c r="H15" s="5">
        <v>6</v>
      </c>
      <c r="I15" s="4">
        <v>65</v>
      </c>
      <c r="J15" s="5">
        <v>5</v>
      </c>
      <c r="K15" s="4">
        <v>71</v>
      </c>
      <c r="L15" s="5">
        <v>4</v>
      </c>
      <c r="M15" s="9">
        <f t="shared" si="0"/>
        <v>267</v>
      </c>
      <c r="N15" s="9">
        <f t="shared" si="1"/>
        <v>105</v>
      </c>
      <c r="O15" s="6">
        <v>80</v>
      </c>
      <c r="P15" s="23">
        <f t="shared" si="2"/>
        <v>452</v>
      </c>
    </row>
    <row r="16" spans="1:16" ht="18.600000000000001" thickBot="1" x14ac:dyDescent="0.4">
      <c r="A16" s="11">
        <v>11</v>
      </c>
      <c r="B16" s="12" t="s">
        <v>29</v>
      </c>
      <c r="C16" s="12" t="s">
        <v>15</v>
      </c>
      <c r="D16" s="17" t="s">
        <v>10</v>
      </c>
      <c r="E16" s="4">
        <v>68</v>
      </c>
      <c r="F16" s="5">
        <v>3</v>
      </c>
      <c r="G16" s="4">
        <v>83</v>
      </c>
      <c r="H16" s="5">
        <v>9</v>
      </c>
      <c r="I16" s="4">
        <v>71</v>
      </c>
      <c r="J16" s="5">
        <v>11</v>
      </c>
      <c r="K16" s="4">
        <v>77</v>
      </c>
      <c r="L16" s="5">
        <v>5</v>
      </c>
      <c r="M16" s="9">
        <f t="shared" si="0"/>
        <v>299</v>
      </c>
      <c r="N16" s="9">
        <f t="shared" si="1"/>
        <v>140</v>
      </c>
      <c r="O16" s="6">
        <v>12</v>
      </c>
      <c r="P16" s="23">
        <f t="shared" si="2"/>
        <v>451</v>
      </c>
    </row>
    <row r="17" spans="1:16" ht="18.600000000000001" thickBot="1" x14ac:dyDescent="0.4">
      <c r="A17" s="11">
        <v>1</v>
      </c>
      <c r="B17" s="12" t="s">
        <v>20</v>
      </c>
      <c r="C17" s="12" t="s">
        <v>16</v>
      </c>
      <c r="D17" s="17" t="s">
        <v>10</v>
      </c>
      <c r="E17" s="4">
        <v>110</v>
      </c>
      <c r="F17" s="5">
        <v>32</v>
      </c>
      <c r="G17" s="4">
        <v>80</v>
      </c>
      <c r="H17" s="5">
        <v>25</v>
      </c>
      <c r="I17" s="4">
        <v>81</v>
      </c>
      <c r="J17" s="5">
        <v>16</v>
      </c>
      <c r="K17" s="4">
        <v>70</v>
      </c>
      <c r="L17" s="5">
        <v>26</v>
      </c>
      <c r="M17" s="9">
        <f t="shared" si="0"/>
        <v>341</v>
      </c>
      <c r="N17" s="9">
        <f>(F17+H17+J17+L17)*1</f>
        <v>99</v>
      </c>
      <c r="O17" s="6">
        <v>5</v>
      </c>
      <c r="P17" s="23">
        <f t="shared" si="2"/>
        <v>445</v>
      </c>
    </row>
    <row r="18" spans="1:16" ht="18.600000000000001" thickBot="1" x14ac:dyDescent="0.4">
      <c r="A18" s="11">
        <v>12</v>
      </c>
      <c r="B18" s="12" t="s">
        <v>23</v>
      </c>
      <c r="C18" s="12" t="s">
        <v>12</v>
      </c>
      <c r="D18" s="17" t="s">
        <v>13</v>
      </c>
      <c r="E18" s="4">
        <v>78</v>
      </c>
      <c r="F18" s="5">
        <v>5</v>
      </c>
      <c r="G18" s="4">
        <v>72</v>
      </c>
      <c r="H18" s="5">
        <v>7</v>
      </c>
      <c r="I18" s="4">
        <v>77</v>
      </c>
      <c r="J18" s="5">
        <v>6</v>
      </c>
      <c r="K18" s="4">
        <v>75</v>
      </c>
      <c r="L18" s="5">
        <v>10</v>
      </c>
      <c r="M18" s="9">
        <f t="shared" si="0"/>
        <v>302</v>
      </c>
      <c r="N18" s="9">
        <f>(F18+H18+J18+L18)*5</f>
        <v>140</v>
      </c>
      <c r="O18" s="6">
        <v>0</v>
      </c>
      <c r="P18" s="23">
        <f t="shared" si="2"/>
        <v>442</v>
      </c>
    </row>
    <row r="19" spans="1:16" ht="18.600000000000001" thickBot="1" x14ac:dyDescent="0.4">
      <c r="A19" s="11">
        <v>13</v>
      </c>
      <c r="B19" s="12" t="s">
        <v>36</v>
      </c>
      <c r="C19" s="12" t="s">
        <v>12</v>
      </c>
      <c r="D19" s="17" t="s">
        <v>10</v>
      </c>
      <c r="E19" s="4">
        <v>76</v>
      </c>
      <c r="F19" s="5">
        <v>6</v>
      </c>
      <c r="G19" s="4">
        <v>78</v>
      </c>
      <c r="H19" s="5">
        <v>9</v>
      </c>
      <c r="I19" s="4">
        <v>80</v>
      </c>
      <c r="J19" s="5">
        <v>7</v>
      </c>
      <c r="K19" s="4">
        <v>63</v>
      </c>
      <c r="L19" s="5">
        <v>6</v>
      </c>
      <c r="M19" s="9">
        <f t="shared" si="0"/>
        <v>297</v>
      </c>
      <c r="N19" s="9">
        <f>(F19+H19+J19+L19)*5</f>
        <v>140</v>
      </c>
      <c r="O19" s="6">
        <v>0</v>
      </c>
      <c r="P19" s="23">
        <f t="shared" si="2"/>
        <v>437</v>
      </c>
    </row>
    <row r="20" spans="1:16" ht="18.600000000000001" thickBot="1" x14ac:dyDescent="0.4">
      <c r="A20" s="11">
        <v>14</v>
      </c>
      <c r="B20" s="12" t="s">
        <v>30</v>
      </c>
      <c r="C20" s="12" t="s">
        <v>15</v>
      </c>
      <c r="D20" s="17" t="s">
        <v>10</v>
      </c>
      <c r="E20" s="4">
        <v>71</v>
      </c>
      <c r="F20" s="5">
        <v>2</v>
      </c>
      <c r="G20" s="4">
        <v>72</v>
      </c>
      <c r="H20" s="5">
        <v>9</v>
      </c>
      <c r="I20" s="4">
        <v>72</v>
      </c>
      <c r="J20" s="5">
        <v>6</v>
      </c>
      <c r="K20" s="4">
        <v>63</v>
      </c>
      <c r="L20" s="5">
        <v>7</v>
      </c>
      <c r="M20" s="9">
        <f t="shared" si="0"/>
        <v>278</v>
      </c>
      <c r="N20" s="9">
        <f>(F20+H20+J20+L20)*5</f>
        <v>120</v>
      </c>
      <c r="O20" s="6">
        <v>12</v>
      </c>
      <c r="P20" s="23">
        <f t="shared" si="2"/>
        <v>410</v>
      </c>
    </row>
    <row r="21" spans="1:16" ht="18.600000000000001" thickBot="1" x14ac:dyDescent="0.4">
      <c r="A21" s="11">
        <v>2</v>
      </c>
      <c r="B21" s="12" t="s">
        <v>35</v>
      </c>
      <c r="C21" s="12" t="s">
        <v>16</v>
      </c>
      <c r="D21" s="17" t="s">
        <v>14</v>
      </c>
      <c r="E21" s="4">
        <v>83</v>
      </c>
      <c r="F21" s="5">
        <v>25</v>
      </c>
      <c r="G21" s="4">
        <v>52</v>
      </c>
      <c r="H21" s="5">
        <v>35</v>
      </c>
      <c r="I21" s="4">
        <v>74</v>
      </c>
      <c r="J21" s="5">
        <v>27</v>
      </c>
      <c r="K21" s="4">
        <v>82</v>
      </c>
      <c r="L21" s="5">
        <v>11</v>
      </c>
      <c r="M21" s="9">
        <f t="shared" si="0"/>
        <v>291</v>
      </c>
      <c r="N21" s="9">
        <f>(F21+H21+J21+L21)*1</f>
        <v>98</v>
      </c>
      <c r="O21" s="6">
        <v>5</v>
      </c>
      <c r="P21" s="23">
        <f t="shared" si="2"/>
        <v>394</v>
      </c>
    </row>
    <row r="22" spans="1:16" ht="18.600000000000001" thickBot="1" x14ac:dyDescent="0.4">
      <c r="A22" s="11">
        <v>3</v>
      </c>
      <c r="B22" s="12" t="s">
        <v>21</v>
      </c>
      <c r="C22" s="12" t="s">
        <v>16</v>
      </c>
      <c r="D22" s="17" t="s">
        <v>13</v>
      </c>
      <c r="E22" s="4">
        <v>72</v>
      </c>
      <c r="F22" s="5">
        <v>15</v>
      </c>
      <c r="G22" s="4">
        <v>83</v>
      </c>
      <c r="H22" s="5">
        <v>27</v>
      </c>
      <c r="I22" s="4">
        <v>88</v>
      </c>
      <c r="J22" s="5">
        <v>16</v>
      </c>
      <c r="K22" s="4">
        <v>72</v>
      </c>
      <c r="L22" s="5">
        <v>17</v>
      </c>
      <c r="M22" s="9">
        <f t="shared" si="0"/>
        <v>315</v>
      </c>
      <c r="N22" s="9">
        <f>(F22+H22+J22+L22)*1</f>
        <v>75</v>
      </c>
      <c r="O22" s="6">
        <v>0</v>
      </c>
      <c r="P22" s="23">
        <f t="shared" si="2"/>
        <v>390</v>
      </c>
    </row>
    <row r="23" spans="1:16" ht="18.600000000000001" thickBot="1" x14ac:dyDescent="0.4">
      <c r="A23" s="11">
        <v>15</v>
      </c>
      <c r="B23" s="12" t="s">
        <v>31</v>
      </c>
      <c r="C23" s="12" t="s">
        <v>15</v>
      </c>
      <c r="D23" s="17" t="s">
        <v>13</v>
      </c>
      <c r="E23" s="4">
        <v>68</v>
      </c>
      <c r="F23" s="5">
        <v>1</v>
      </c>
      <c r="G23" s="4">
        <v>54</v>
      </c>
      <c r="H23" s="5">
        <v>6</v>
      </c>
      <c r="I23" s="4">
        <v>77</v>
      </c>
      <c r="J23" s="5">
        <v>5</v>
      </c>
      <c r="K23" s="4">
        <v>56</v>
      </c>
      <c r="L23" s="5">
        <v>5</v>
      </c>
      <c r="M23" s="9">
        <f t="shared" si="0"/>
        <v>255</v>
      </c>
      <c r="N23" s="9">
        <f>(F23+H23+J23+L23)*5</f>
        <v>85</v>
      </c>
      <c r="O23" s="6">
        <v>12</v>
      </c>
      <c r="P23" s="23">
        <f t="shared" si="2"/>
        <v>352</v>
      </c>
    </row>
    <row r="24" spans="1:16" ht="18.600000000000001" thickBot="1" x14ac:dyDescent="0.4">
      <c r="A24" s="11">
        <v>4</v>
      </c>
      <c r="B24" s="12" t="s">
        <v>41</v>
      </c>
      <c r="C24" s="12" t="s">
        <v>16</v>
      </c>
      <c r="D24" s="17" t="s">
        <v>13</v>
      </c>
      <c r="E24" s="4">
        <v>68</v>
      </c>
      <c r="F24" s="5">
        <v>12</v>
      </c>
      <c r="G24" s="4">
        <v>75</v>
      </c>
      <c r="H24" s="5">
        <v>34</v>
      </c>
      <c r="I24" s="4">
        <v>40</v>
      </c>
      <c r="J24" s="5">
        <v>25</v>
      </c>
      <c r="K24" s="4">
        <v>59</v>
      </c>
      <c r="L24" s="5">
        <v>23</v>
      </c>
      <c r="M24" s="9">
        <f t="shared" si="0"/>
        <v>242</v>
      </c>
      <c r="N24" s="9">
        <f>(F24+H24+J24+L24)*1</f>
        <v>94</v>
      </c>
      <c r="O24" s="6">
        <v>0</v>
      </c>
      <c r="P24" s="23">
        <f t="shared" si="2"/>
        <v>336</v>
      </c>
    </row>
    <row r="25" spans="1:16" x14ac:dyDescent="0.35">
      <c r="A25" s="13">
        <v>5</v>
      </c>
      <c r="B25" s="14" t="s">
        <v>38</v>
      </c>
      <c r="C25" s="14" t="s">
        <v>16</v>
      </c>
      <c r="D25" s="26" t="s">
        <v>13</v>
      </c>
      <c r="E25" s="27">
        <v>54</v>
      </c>
      <c r="F25" s="28">
        <v>7</v>
      </c>
      <c r="G25" s="27">
        <v>65</v>
      </c>
      <c r="H25" s="28">
        <v>17</v>
      </c>
      <c r="I25" s="27">
        <v>48</v>
      </c>
      <c r="J25" s="28">
        <v>8</v>
      </c>
      <c r="K25" s="27">
        <v>50</v>
      </c>
      <c r="L25" s="28">
        <v>23</v>
      </c>
      <c r="M25" s="29">
        <f t="shared" si="0"/>
        <v>217</v>
      </c>
      <c r="N25" s="29">
        <f>(F25+H25+J25+L25)*1</f>
        <v>55</v>
      </c>
      <c r="O25" s="30">
        <v>0</v>
      </c>
      <c r="P25" s="31">
        <f t="shared" si="2"/>
        <v>272</v>
      </c>
    </row>
  </sheetData>
  <autoFilter ref="A5:P25" xr:uid="{00000000-0009-0000-0000-000000000000}">
    <sortState xmlns:xlrd2="http://schemas.microsoft.com/office/spreadsheetml/2017/richdata2" ref="A6:P25">
      <sortCondition descending="1" ref="P5:P25"/>
    </sortState>
  </autoFilter>
  <mergeCells count="3">
    <mergeCell ref="A1:P1"/>
    <mergeCell ref="A2:P2"/>
    <mergeCell ref="A3:P3"/>
  </mergeCells>
  <printOptions horizontalCentered="1" verticalCentered="1"/>
  <pageMargins left="0" right="0" top="0" bottom="0" header="0.51181102362204722" footer="0.51181102362204722"/>
  <pageSetup paperSize="9" scale="145" firstPageNumber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"/>
  <sheetViews>
    <sheetView showGridLines="0" tabSelected="1" zoomScale="145" zoomScaleNormal="145" workbookViewId="0">
      <selection activeCell="O8" sqref="O8"/>
    </sheetView>
  </sheetViews>
  <sheetFormatPr defaultRowHeight="18" x14ac:dyDescent="0.35"/>
  <cols>
    <col min="1" max="1" width="2.83203125" customWidth="1"/>
    <col min="2" max="2" width="14" customWidth="1"/>
    <col min="3" max="3" width="7.08203125" customWidth="1"/>
    <col min="4" max="4" width="8.9140625" customWidth="1"/>
    <col min="5" max="5" width="3.58203125" customWidth="1"/>
    <col min="6" max="12" width="3.1640625" customWidth="1"/>
    <col min="13" max="15" width="3.83203125" customWidth="1"/>
    <col min="16" max="16" width="4.58203125" customWidth="1"/>
    <col min="17" max="1025" width="2.33203125" customWidth="1"/>
  </cols>
  <sheetData>
    <row r="1" spans="1:16" ht="23.4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23.4" x14ac:dyDescent="0.45">
      <c r="A2" s="35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24" thickBot="1" x14ac:dyDescent="0.5">
      <c r="A3" s="38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16" ht="9.75" customHeight="1" thickBot="1" x14ac:dyDescent="0.5">
      <c r="A4" s="1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9"/>
    </row>
    <row r="5" spans="1:16" ht="60" customHeight="1" thickBot="1" x14ac:dyDescent="0.4">
      <c r="A5" s="20" t="s">
        <v>1</v>
      </c>
      <c r="B5" s="2" t="s">
        <v>2</v>
      </c>
      <c r="C5" s="2" t="s">
        <v>3</v>
      </c>
      <c r="D5" s="2" t="s">
        <v>4</v>
      </c>
      <c r="E5" s="1" t="s">
        <v>5</v>
      </c>
      <c r="F5" s="3" t="s">
        <v>6</v>
      </c>
      <c r="G5" s="1" t="s">
        <v>5</v>
      </c>
      <c r="H5" s="3" t="s">
        <v>6</v>
      </c>
      <c r="I5" s="1" t="s">
        <v>5</v>
      </c>
      <c r="J5" s="3" t="s">
        <v>6</v>
      </c>
      <c r="K5" s="1" t="s">
        <v>5</v>
      </c>
      <c r="L5" s="3" t="s">
        <v>6</v>
      </c>
      <c r="M5" s="8" t="s">
        <v>5</v>
      </c>
      <c r="N5" s="8" t="s">
        <v>6</v>
      </c>
      <c r="O5" s="1" t="s">
        <v>7</v>
      </c>
      <c r="P5" s="21" t="s">
        <v>8</v>
      </c>
    </row>
    <row r="6" spans="1:16" ht="18.600000000000001" thickBot="1" x14ac:dyDescent="0.4">
      <c r="A6" s="11">
        <v>1</v>
      </c>
      <c r="B6" s="12" t="s">
        <v>20</v>
      </c>
      <c r="C6" s="12" t="s">
        <v>16</v>
      </c>
      <c r="D6" s="17" t="s">
        <v>10</v>
      </c>
      <c r="E6" s="4">
        <v>110</v>
      </c>
      <c r="F6" s="5">
        <v>32</v>
      </c>
      <c r="G6" s="4">
        <v>80</v>
      </c>
      <c r="H6" s="5">
        <v>25</v>
      </c>
      <c r="I6" s="4">
        <v>81</v>
      </c>
      <c r="J6" s="5">
        <v>16</v>
      </c>
      <c r="K6" s="4">
        <v>70</v>
      </c>
      <c r="L6" s="5">
        <v>26</v>
      </c>
      <c r="M6" s="9">
        <f t="shared" ref="M6:M10" si="0">E6+G6+I6+K6</f>
        <v>341</v>
      </c>
      <c r="N6" s="9">
        <f>(F6+H6+J6+L6)*1</f>
        <v>99</v>
      </c>
      <c r="O6" s="6">
        <v>5</v>
      </c>
      <c r="P6" s="23">
        <f t="shared" ref="P6:P10" si="1">M6+N6+O6</f>
        <v>445</v>
      </c>
    </row>
    <row r="7" spans="1:16" ht="18.600000000000001" thickBot="1" x14ac:dyDescent="0.4">
      <c r="A7" s="11">
        <v>2</v>
      </c>
      <c r="B7" s="12" t="s">
        <v>35</v>
      </c>
      <c r="C7" s="12" t="s">
        <v>16</v>
      </c>
      <c r="D7" s="17" t="s">
        <v>14</v>
      </c>
      <c r="E7" s="4">
        <v>83</v>
      </c>
      <c r="F7" s="5">
        <v>25</v>
      </c>
      <c r="G7" s="4">
        <v>52</v>
      </c>
      <c r="H7" s="5">
        <v>35</v>
      </c>
      <c r="I7" s="4">
        <v>74</v>
      </c>
      <c r="J7" s="5">
        <v>27</v>
      </c>
      <c r="K7" s="4">
        <v>82</v>
      </c>
      <c r="L7" s="5">
        <v>11</v>
      </c>
      <c r="M7" s="9">
        <f t="shared" si="0"/>
        <v>291</v>
      </c>
      <c r="N7" s="9">
        <f>(F7+H7+J7+L7)*1</f>
        <v>98</v>
      </c>
      <c r="O7" s="6">
        <v>5</v>
      </c>
      <c r="P7" s="23">
        <f t="shared" si="1"/>
        <v>394</v>
      </c>
    </row>
    <row r="8" spans="1:16" ht="18.600000000000001" thickBot="1" x14ac:dyDescent="0.4">
      <c r="A8" s="11">
        <v>3</v>
      </c>
      <c r="B8" s="12" t="s">
        <v>21</v>
      </c>
      <c r="C8" s="12" t="s">
        <v>16</v>
      </c>
      <c r="D8" s="17" t="s">
        <v>13</v>
      </c>
      <c r="E8" s="4">
        <v>72</v>
      </c>
      <c r="F8" s="5">
        <v>15</v>
      </c>
      <c r="G8" s="4">
        <v>83</v>
      </c>
      <c r="H8" s="5">
        <v>27</v>
      </c>
      <c r="I8" s="4">
        <v>88</v>
      </c>
      <c r="J8" s="5">
        <v>16</v>
      </c>
      <c r="K8" s="4">
        <v>72</v>
      </c>
      <c r="L8" s="5">
        <v>17</v>
      </c>
      <c r="M8" s="9">
        <f t="shared" si="0"/>
        <v>315</v>
      </c>
      <c r="N8" s="9">
        <f>(F8+H8+J8+L8)*1</f>
        <v>75</v>
      </c>
      <c r="O8" s="6">
        <v>0</v>
      </c>
      <c r="P8" s="23">
        <f t="shared" si="1"/>
        <v>390</v>
      </c>
    </row>
    <row r="9" spans="1:16" ht="18.600000000000001" thickBot="1" x14ac:dyDescent="0.4">
      <c r="A9" s="11">
        <v>4</v>
      </c>
      <c r="B9" s="12" t="s">
        <v>41</v>
      </c>
      <c r="C9" s="12" t="s">
        <v>16</v>
      </c>
      <c r="D9" s="17" t="s">
        <v>13</v>
      </c>
      <c r="E9" s="4">
        <v>68</v>
      </c>
      <c r="F9" s="5">
        <v>12</v>
      </c>
      <c r="G9" s="4">
        <v>75</v>
      </c>
      <c r="H9" s="5">
        <v>34</v>
      </c>
      <c r="I9" s="4">
        <v>40</v>
      </c>
      <c r="J9" s="5">
        <v>25</v>
      </c>
      <c r="K9" s="4">
        <v>59</v>
      </c>
      <c r="L9" s="5">
        <v>23</v>
      </c>
      <c r="M9" s="9">
        <f t="shared" si="0"/>
        <v>242</v>
      </c>
      <c r="N9" s="9">
        <f>(F9+H9+J9+L9)*1</f>
        <v>94</v>
      </c>
      <c r="O9" s="6">
        <v>0</v>
      </c>
      <c r="P9" s="23">
        <f t="shared" si="1"/>
        <v>336</v>
      </c>
    </row>
    <row r="10" spans="1:16" x14ac:dyDescent="0.35">
      <c r="A10" s="13">
        <v>5</v>
      </c>
      <c r="B10" s="14" t="s">
        <v>42</v>
      </c>
      <c r="C10" s="14" t="s">
        <v>16</v>
      </c>
      <c r="D10" s="26" t="s">
        <v>13</v>
      </c>
      <c r="E10" s="27">
        <v>54</v>
      </c>
      <c r="F10" s="28">
        <v>7</v>
      </c>
      <c r="G10" s="27">
        <v>65</v>
      </c>
      <c r="H10" s="28">
        <v>17</v>
      </c>
      <c r="I10" s="27">
        <v>48</v>
      </c>
      <c r="J10" s="28">
        <v>8</v>
      </c>
      <c r="K10" s="27">
        <v>50</v>
      </c>
      <c r="L10" s="28">
        <v>23</v>
      </c>
      <c r="M10" s="29">
        <f t="shared" si="0"/>
        <v>217</v>
      </c>
      <c r="N10" s="29">
        <f>(F10+H10+J10+L10)*1</f>
        <v>55</v>
      </c>
      <c r="O10" s="30">
        <v>0</v>
      </c>
      <c r="P10" s="31">
        <f t="shared" si="1"/>
        <v>272</v>
      </c>
    </row>
  </sheetData>
  <autoFilter ref="A5:P10" xr:uid="{00000000-0009-0000-0000-000001000000}">
    <sortState xmlns:xlrd2="http://schemas.microsoft.com/office/spreadsheetml/2017/richdata2" ref="A6:P25">
      <sortCondition descending="1" ref="P5:P25"/>
    </sortState>
  </autoFilter>
  <mergeCells count="3">
    <mergeCell ref="A1:P1"/>
    <mergeCell ref="A2:P2"/>
    <mergeCell ref="A3:P3"/>
  </mergeCells>
  <printOptions horizontalCentered="1" verticalCentered="1"/>
  <pageMargins left="0" right="0" top="0" bottom="0" header="0.51181102362204722" footer="0.51181102362204722"/>
  <pageSetup paperSize="9" scale="145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Pořadí</vt:lpstr>
      <vt:lpstr>Open</vt:lpstr>
    </vt:vector>
  </TitlesOfParts>
  <Company>ČVUT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</dc:creator>
  <dc:description/>
  <cp:lastModifiedBy>Róbert Jaderko</cp:lastModifiedBy>
  <cp:revision>1</cp:revision>
  <cp:lastPrinted>2022-10-07T20:26:59Z</cp:lastPrinted>
  <dcterms:created xsi:type="dcterms:W3CDTF">2019-09-30T08:23:29Z</dcterms:created>
  <dcterms:modified xsi:type="dcterms:W3CDTF">2023-12-03T12:21:17Z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ČVUT v Praze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